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codeName="ThisWorkbook" defaultThemeVersion="166925"/>
  <mc:AlternateContent xmlns:mc="http://schemas.openxmlformats.org/markup-compatibility/2006">
    <mc:Choice Requires="x15">
      <x15ac:absPath xmlns:x15ac="http://schemas.microsoft.com/office/spreadsheetml/2010/11/ac" url="https://icegov.sharepoint.com/sites/osc/stu/Taskings/Reoccurring Reports/Bi-Weekly/ICE Detention Statistics for ICE.gov/FY2026/20251201/Final/"/>
    </mc:Choice>
  </mc:AlternateContent>
  <xr:revisionPtr revIDLastSave="0" documentId="8_{BEB251A1-6801-403E-9B19-02B7C221ED7A}" xr6:coauthVersionLast="47" xr6:coauthVersionMax="47" xr10:uidLastSave="{00000000-0000-0000-0000-000000000000}"/>
  <bookViews>
    <workbookView xWindow="24" yWindow="0" windowWidth="23016" windowHeight="12240" tabRatio="668" firstSheet="1" activeTab="1" xr2:uid="{00000000-000D-0000-FFFF-FFFF00000000}"/>
  </bookViews>
  <sheets>
    <sheet name="Header" sheetId="9" r:id="rId1"/>
    <sheet name="ATD FY26 YTD" sheetId="32" r:id="rId2"/>
    <sheet name="Detention FY26" sheetId="33" r:id="rId3"/>
    <sheet name=" ICLOS and Detainees" sheetId="34" r:id="rId4"/>
    <sheet name="Semiannual" sheetId="35" r:id="rId5"/>
    <sheet name="Monthly Bond Statistics" sheetId="36" r:id="rId6"/>
    <sheet name="Facilities FY26" sheetId="31" r:id="rId7"/>
    <sheet name="FY26 Monthly Segregation" sheetId="28" r:id="rId8"/>
    <sheet name="Vulnerable &amp; Special Population" sheetId="18" r:id="rId9"/>
    <sheet name="Footnotes" sheetId="37" r:id="rId10"/>
  </sheets>
  <definedNames>
    <definedName name="_xlnm._FilterDatabase" localSheetId="6" hidden="1">'Facilities FY26'!$A$10:$AA$10</definedName>
    <definedName name="_xlnm._FilterDatabase" localSheetId="4" hidden="1">Semiannual!$A$103:$F$120</definedName>
    <definedName name="_xlnm.Print_Area" localSheetId="2">'Detention FY26'!$A$1:$V$133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36" l="1"/>
  <c r="N6" i="36"/>
  <c r="BS47" i="34"/>
  <c r="BR47" i="34"/>
  <c r="BQ47" i="34"/>
  <c r="BP47" i="34"/>
  <c r="BO47" i="34"/>
  <c r="BN47" i="34"/>
  <c r="BM47" i="34"/>
  <c r="BL47" i="34"/>
  <c r="BK47" i="34"/>
  <c r="BJ47" i="34"/>
  <c r="BI47" i="34"/>
  <c r="BH47" i="34"/>
  <c r="BG47" i="34"/>
  <c r="BF47" i="34"/>
  <c r="BE47" i="34"/>
  <c r="BD47" i="34"/>
  <c r="BC47" i="34"/>
  <c r="BB47" i="34"/>
  <c r="BA47" i="34"/>
  <c r="AZ47" i="34"/>
  <c r="AY47" i="34"/>
  <c r="AX47" i="34"/>
  <c r="AW47" i="34"/>
  <c r="AV47" i="34"/>
  <c r="AU47" i="34"/>
  <c r="AT47" i="34"/>
  <c r="AS47" i="34"/>
  <c r="AR47" i="34"/>
  <c r="AQ47" i="34"/>
  <c r="AP47" i="34"/>
  <c r="AO47" i="34"/>
  <c r="AN47" i="34"/>
  <c r="AM47" i="34"/>
  <c r="AL47" i="34"/>
  <c r="AK47" i="34"/>
  <c r="AJ47" i="34"/>
  <c r="AI47" i="34"/>
  <c r="AH47" i="34"/>
  <c r="AG47" i="34"/>
  <c r="AF47" i="34"/>
  <c r="AE47" i="34"/>
  <c r="AD47" i="34"/>
  <c r="AC47" i="34"/>
  <c r="AB47" i="34"/>
  <c r="AA47" i="34"/>
  <c r="Z47" i="34"/>
  <c r="Y47" i="34"/>
  <c r="X47" i="34"/>
  <c r="W47" i="34"/>
  <c r="V47" i="34"/>
  <c r="U47" i="34"/>
  <c r="T47" i="34"/>
  <c r="S47" i="34"/>
  <c r="R47" i="34"/>
  <c r="Q47" i="34"/>
  <c r="P47" i="34"/>
  <c r="O47" i="34"/>
  <c r="N47" i="34"/>
  <c r="M47" i="34"/>
  <c r="L47" i="34"/>
  <c r="K47" i="34"/>
  <c r="J47" i="34"/>
  <c r="I47" i="34"/>
  <c r="H47" i="34"/>
  <c r="G47" i="34"/>
  <c r="F47" i="34"/>
  <c r="E47" i="34"/>
  <c r="D47" i="34"/>
  <c r="C47" i="34"/>
  <c r="B47" i="34"/>
  <c r="BS46" i="34"/>
  <c r="BR46" i="34"/>
  <c r="BQ46" i="34"/>
  <c r="BP46" i="34"/>
  <c r="BO46" i="34"/>
  <c r="BN46" i="34"/>
  <c r="BM46" i="34"/>
  <c r="BL46" i="34"/>
  <c r="BK46" i="34"/>
  <c r="BJ46" i="34"/>
  <c r="BI46" i="34"/>
  <c r="BH46" i="34"/>
  <c r="BG46" i="34"/>
  <c r="BF46" i="34"/>
  <c r="BE46" i="34"/>
  <c r="BD46" i="34"/>
  <c r="BC46" i="34"/>
  <c r="BB46" i="34"/>
  <c r="BA46" i="34"/>
  <c r="AZ46" i="34"/>
  <c r="AY46" i="34"/>
  <c r="AX46" i="34"/>
  <c r="AW46" i="34"/>
  <c r="AV46" i="34"/>
  <c r="AU46" i="34"/>
  <c r="AT46" i="34"/>
  <c r="AS46" i="34"/>
  <c r="AR46" i="34"/>
  <c r="AQ46" i="34"/>
  <c r="AP46" i="34"/>
  <c r="AO46" i="34"/>
  <c r="AN46" i="34"/>
  <c r="AM46" i="34"/>
  <c r="AL46" i="34"/>
  <c r="AK46" i="34"/>
  <c r="AJ46" i="34"/>
  <c r="AI46" i="34"/>
  <c r="AH46" i="34"/>
  <c r="AG46" i="34"/>
  <c r="AF46" i="34"/>
  <c r="AE46" i="34"/>
  <c r="AD46" i="34"/>
  <c r="AC46" i="34"/>
  <c r="AB46" i="34"/>
  <c r="AA46" i="34"/>
  <c r="Z46" i="34"/>
  <c r="Y46" i="34"/>
  <c r="X46" i="34"/>
  <c r="W46" i="34"/>
  <c r="V46" i="34"/>
  <c r="U46" i="34"/>
  <c r="T46" i="34"/>
  <c r="S46" i="34"/>
  <c r="R46" i="34"/>
  <c r="Q46" i="34"/>
  <c r="P46" i="34"/>
  <c r="O46" i="34"/>
  <c r="N46" i="34"/>
  <c r="M46" i="34"/>
  <c r="L46" i="34"/>
  <c r="K46" i="34"/>
  <c r="J46" i="34"/>
  <c r="I46" i="34"/>
  <c r="H46" i="34"/>
  <c r="G46" i="34"/>
  <c r="F46" i="34"/>
  <c r="E46" i="34"/>
  <c r="D46" i="34"/>
  <c r="C46" i="34"/>
  <c r="B46" i="34"/>
  <c r="BS45" i="34"/>
  <c r="BR45" i="34"/>
  <c r="BQ45" i="34"/>
  <c r="BP45" i="34"/>
  <c r="BO45" i="34"/>
  <c r="BN45" i="34"/>
  <c r="BM45" i="34"/>
  <c r="BL45" i="34"/>
  <c r="BK45" i="34"/>
  <c r="BJ45" i="34"/>
  <c r="BI45" i="34"/>
  <c r="BH45" i="34"/>
  <c r="BG45" i="34"/>
  <c r="BF45" i="34"/>
  <c r="BE45" i="34"/>
  <c r="BD45" i="34"/>
  <c r="BC45" i="34"/>
  <c r="BB45" i="34"/>
  <c r="BA45" i="34"/>
  <c r="AZ45" i="34"/>
  <c r="AY45" i="34"/>
  <c r="AX45" i="34"/>
  <c r="AW45" i="34"/>
  <c r="AV45" i="34"/>
  <c r="AU45" i="34"/>
  <c r="AT45" i="34"/>
  <c r="AS45" i="34"/>
  <c r="AR45" i="34"/>
  <c r="AQ45" i="34"/>
  <c r="AP45" i="34"/>
  <c r="AO45" i="34"/>
  <c r="AN45" i="34"/>
  <c r="AM45" i="34"/>
  <c r="AL45" i="34"/>
  <c r="AK45" i="34"/>
  <c r="AJ45" i="34"/>
  <c r="AI45" i="34"/>
  <c r="AH45" i="34"/>
  <c r="AG45" i="34"/>
  <c r="AF45" i="34"/>
  <c r="AE45" i="34"/>
  <c r="AD45" i="34"/>
  <c r="AC45" i="34"/>
  <c r="AB45" i="34"/>
  <c r="AA45" i="34"/>
  <c r="Z45" i="34"/>
  <c r="Y45" i="34"/>
  <c r="X45" i="34"/>
  <c r="W45" i="34"/>
  <c r="V45" i="34"/>
  <c r="U45" i="34"/>
  <c r="T45" i="34"/>
  <c r="S45" i="34"/>
  <c r="R45" i="34"/>
  <c r="Q45" i="34"/>
  <c r="P45" i="34"/>
  <c r="O45" i="34"/>
  <c r="N45" i="34"/>
  <c r="M45" i="34"/>
  <c r="L45" i="34"/>
  <c r="K45" i="34"/>
  <c r="J45" i="34"/>
  <c r="I45" i="34"/>
  <c r="H45" i="34"/>
  <c r="G45" i="34"/>
  <c r="F45" i="34"/>
  <c r="E45" i="34"/>
  <c r="D45" i="34"/>
  <c r="C45" i="34"/>
  <c r="B45" i="34"/>
  <c r="BS44" i="34"/>
  <c r="BS48" i="34" s="1"/>
  <c r="BR44" i="34"/>
  <c r="BR48" i="34" s="1"/>
  <c r="BQ44" i="34"/>
  <c r="BQ48" i="34" s="1"/>
  <c r="BP44" i="34"/>
  <c r="BP48" i="34" s="1"/>
  <c r="BO44" i="34"/>
  <c r="BO48" i="34" s="1"/>
  <c r="BN44" i="34"/>
  <c r="BN48" i="34" s="1"/>
  <c r="BM44" i="34"/>
  <c r="BM48" i="34" s="1"/>
  <c r="BL44" i="34"/>
  <c r="BL48" i="34" s="1"/>
  <c r="BK44" i="34"/>
  <c r="BK48" i="34" s="1"/>
  <c r="BJ44" i="34"/>
  <c r="BJ48" i="34" s="1"/>
  <c r="BI44" i="34"/>
  <c r="BI48" i="34" s="1"/>
  <c r="BH44" i="34"/>
  <c r="BH48" i="34" s="1"/>
  <c r="BG44" i="34"/>
  <c r="BG48" i="34" s="1"/>
  <c r="BF44" i="34"/>
  <c r="BF48" i="34" s="1"/>
  <c r="BE44" i="34"/>
  <c r="BE48" i="34" s="1"/>
  <c r="BD44" i="34"/>
  <c r="BD48" i="34" s="1"/>
  <c r="BC44" i="34"/>
  <c r="BC48" i="34" s="1"/>
  <c r="BB44" i="34"/>
  <c r="BB48" i="34" s="1"/>
  <c r="BA44" i="34"/>
  <c r="BA48" i="34" s="1"/>
  <c r="AZ44" i="34"/>
  <c r="AZ48" i="34" s="1"/>
  <c r="AY44" i="34"/>
  <c r="AY48" i="34" s="1"/>
  <c r="AX44" i="34"/>
  <c r="AX48" i="34" s="1"/>
  <c r="AW44" i="34"/>
  <c r="AW48" i="34" s="1"/>
  <c r="AV44" i="34"/>
  <c r="AV48" i="34" s="1"/>
  <c r="AU44" i="34"/>
  <c r="AU48" i="34" s="1"/>
  <c r="AT44" i="34"/>
  <c r="AT48" i="34" s="1"/>
  <c r="AS44" i="34"/>
  <c r="AS48" i="34" s="1"/>
  <c r="AR44" i="34"/>
  <c r="AR48" i="34" s="1"/>
  <c r="AQ44" i="34"/>
  <c r="AQ48" i="34" s="1"/>
  <c r="AP44" i="34"/>
  <c r="AP48" i="34" s="1"/>
  <c r="AO44" i="34"/>
  <c r="AO48" i="34" s="1"/>
  <c r="AN44" i="34"/>
  <c r="AN48" i="34" s="1"/>
  <c r="AM44" i="34"/>
  <c r="AM48" i="34" s="1"/>
  <c r="AL44" i="34"/>
  <c r="AL48" i="34" s="1"/>
  <c r="AK44" i="34"/>
  <c r="AK48" i="34" s="1"/>
  <c r="AJ44" i="34"/>
  <c r="AJ48" i="34" s="1"/>
  <c r="AI44" i="34"/>
  <c r="AI48" i="34" s="1"/>
  <c r="AH44" i="34"/>
  <c r="AH48" i="34" s="1"/>
  <c r="AG44" i="34"/>
  <c r="AG48" i="34" s="1"/>
  <c r="AF44" i="34"/>
  <c r="AF48" i="34" s="1"/>
  <c r="AE44" i="34"/>
  <c r="AE48" i="34" s="1"/>
  <c r="AD44" i="34"/>
  <c r="AD48" i="34" s="1"/>
  <c r="AC44" i="34"/>
  <c r="AC48" i="34" s="1"/>
  <c r="AB44" i="34"/>
  <c r="AB48" i="34" s="1"/>
  <c r="AA44" i="34"/>
  <c r="AA48" i="34" s="1"/>
  <c r="Z44" i="34"/>
  <c r="Z48" i="34" s="1"/>
  <c r="Y44" i="34"/>
  <c r="Y48" i="34" s="1"/>
  <c r="X44" i="34"/>
  <c r="X48" i="34" s="1"/>
  <c r="W44" i="34"/>
  <c r="W48" i="34" s="1"/>
  <c r="V44" i="34"/>
  <c r="V48" i="34" s="1"/>
  <c r="U44" i="34"/>
  <c r="U48" i="34" s="1"/>
  <c r="T44" i="34"/>
  <c r="T48" i="34" s="1"/>
  <c r="S44" i="34"/>
  <c r="S48" i="34" s="1"/>
  <c r="R44" i="34"/>
  <c r="R48" i="34" s="1"/>
  <c r="Q44" i="34"/>
  <c r="Q48" i="34" s="1"/>
  <c r="P44" i="34"/>
  <c r="P48" i="34" s="1"/>
  <c r="O44" i="34"/>
  <c r="O48" i="34" s="1"/>
  <c r="N44" i="34"/>
  <c r="N48" i="34" s="1"/>
  <c r="M44" i="34"/>
  <c r="M48" i="34" s="1"/>
  <c r="L44" i="34"/>
  <c r="L48" i="34" s="1"/>
  <c r="K44" i="34"/>
  <c r="K48" i="34" s="1"/>
  <c r="J44" i="34"/>
  <c r="J48" i="34" s="1"/>
  <c r="I44" i="34"/>
  <c r="I48" i="34" s="1"/>
  <c r="H44" i="34"/>
  <c r="H48" i="34" s="1"/>
  <c r="G44" i="34"/>
  <c r="G48" i="34" s="1"/>
  <c r="F44" i="34"/>
  <c r="F48" i="34" s="1"/>
  <c r="E44" i="34"/>
  <c r="E48" i="34" s="1"/>
  <c r="D44" i="34"/>
  <c r="D48" i="34" s="1"/>
  <c r="C44" i="34"/>
  <c r="C48" i="34" s="1"/>
  <c r="B44" i="34"/>
  <c r="B48" i="34" s="1"/>
  <c r="C161" i="33"/>
  <c r="O155" i="33"/>
  <c r="O154" i="33"/>
  <c r="O153" i="33"/>
  <c r="O152" i="33"/>
  <c r="O151" i="33"/>
  <c r="O150" i="33"/>
  <c r="N146" i="33"/>
  <c r="N145" i="33"/>
  <c r="N144" i="33"/>
  <c r="O86" i="33"/>
  <c r="O85" i="33"/>
  <c r="O84" i="33"/>
  <c r="N83" i="33"/>
  <c r="M83" i="33"/>
  <c r="L83" i="33"/>
  <c r="K83" i="33"/>
  <c r="J83" i="33"/>
  <c r="I83" i="33"/>
  <c r="H83" i="33"/>
  <c r="G83" i="33"/>
  <c r="O83" i="33" s="1"/>
  <c r="F83" i="33"/>
  <c r="E83" i="33"/>
  <c r="D83" i="33"/>
  <c r="C83" i="33"/>
  <c r="O82" i="33"/>
  <c r="O81" i="33"/>
  <c r="O80" i="33"/>
  <c r="N79" i="33"/>
  <c r="M79" i="33"/>
  <c r="L79" i="33"/>
  <c r="K79" i="33"/>
  <c r="J79" i="33"/>
  <c r="I79" i="33"/>
  <c r="H79" i="33"/>
  <c r="G79" i="33"/>
  <c r="O79" i="33" s="1"/>
  <c r="F79" i="33"/>
  <c r="E79" i="33"/>
  <c r="D79" i="33"/>
  <c r="C79" i="33"/>
  <c r="O78" i="33"/>
  <c r="O77" i="33"/>
  <c r="O76" i="33"/>
  <c r="N75" i="33"/>
  <c r="M75" i="33"/>
  <c r="L75" i="33"/>
  <c r="K75" i="33"/>
  <c r="J75" i="33"/>
  <c r="I75" i="33"/>
  <c r="H75" i="33"/>
  <c r="G75" i="33"/>
  <c r="O75" i="33" s="1"/>
  <c r="F75" i="33"/>
  <c r="E75" i="33"/>
  <c r="D75" i="33"/>
  <c r="C75" i="33"/>
  <c r="O74" i="33"/>
  <c r="O73" i="33"/>
  <c r="O72" i="33"/>
  <c r="N71" i="33"/>
  <c r="M71" i="33"/>
  <c r="L71" i="33"/>
  <c r="K71" i="33"/>
  <c r="J71" i="33"/>
  <c r="I71" i="33"/>
  <c r="H71" i="33"/>
  <c r="G71" i="33"/>
  <c r="O71" i="33" s="1"/>
  <c r="F71" i="33"/>
  <c r="E71" i="33"/>
  <c r="D71" i="33"/>
  <c r="C71" i="33"/>
  <c r="O70" i="33"/>
  <c r="O69" i="33"/>
  <c r="O68" i="33"/>
  <c r="N67" i="33"/>
  <c r="M67" i="33"/>
  <c r="L67" i="33"/>
  <c r="K67" i="33"/>
  <c r="J67" i="33"/>
  <c r="I67" i="33"/>
  <c r="H67" i="33"/>
  <c r="G67" i="33"/>
  <c r="O67" i="33" s="1"/>
  <c r="F67" i="33"/>
  <c r="E67" i="33"/>
  <c r="D67" i="33"/>
  <c r="C67" i="33"/>
  <c r="O66" i="33"/>
  <c r="O65" i="33"/>
  <c r="O64" i="33"/>
  <c r="N63" i="33"/>
  <c r="M63" i="33"/>
  <c r="L63" i="33"/>
  <c r="K63" i="33"/>
  <c r="J63" i="33"/>
  <c r="I63" i="33"/>
  <c r="H63" i="33"/>
  <c r="G63" i="33"/>
  <c r="O63" i="33" s="1"/>
  <c r="F63" i="33"/>
  <c r="E63" i="33"/>
  <c r="D63" i="33"/>
  <c r="C63" i="33"/>
  <c r="O62" i="33"/>
  <c r="O61" i="33"/>
  <c r="O60" i="33"/>
  <c r="N59" i="33"/>
  <c r="M59" i="33"/>
  <c r="L59" i="33"/>
  <c r="K59" i="33"/>
  <c r="J59" i="33"/>
  <c r="I59" i="33"/>
  <c r="H59" i="33"/>
  <c r="G59" i="33"/>
  <c r="O59" i="33" s="1"/>
  <c r="F59" i="33"/>
  <c r="E59" i="33"/>
  <c r="D59" i="33"/>
  <c r="C59" i="33"/>
  <c r="O58" i="33"/>
  <c r="O57" i="33"/>
  <c r="O56" i="33"/>
  <c r="N55" i="33"/>
  <c r="M55" i="33"/>
  <c r="L55" i="33"/>
  <c r="K55" i="33"/>
  <c r="J55" i="33"/>
  <c r="I55" i="33"/>
  <c r="H55" i="33"/>
  <c r="G55" i="33"/>
  <c r="O55" i="33" s="1"/>
  <c r="F55" i="33"/>
  <c r="E55" i="33"/>
  <c r="D55" i="33"/>
  <c r="C55" i="33"/>
  <c r="O54" i="33"/>
  <c r="O53" i="33"/>
  <c r="O52" i="33"/>
  <c r="N51" i="33"/>
  <c r="M51" i="33"/>
  <c r="L51" i="33"/>
  <c r="K51" i="33"/>
  <c r="J51" i="33"/>
  <c r="I51" i="33"/>
  <c r="H51" i="33"/>
  <c r="G51" i="33"/>
  <c r="O51" i="33" s="1"/>
  <c r="F51" i="33"/>
  <c r="E51" i="33"/>
  <c r="D51" i="33"/>
  <c r="C51" i="33"/>
  <c r="O50" i="33"/>
  <c r="O49" i="33"/>
  <c r="O48" i="33"/>
  <c r="N47" i="33"/>
  <c r="M47" i="33"/>
  <c r="L47" i="33"/>
  <c r="K47" i="33"/>
  <c r="J47" i="33"/>
  <c r="I47" i="33"/>
  <c r="H47" i="33"/>
  <c r="G47" i="33"/>
  <c r="O47" i="33" s="1"/>
  <c r="F47" i="33"/>
  <c r="E47" i="33"/>
  <c r="D47" i="33"/>
  <c r="C47" i="33"/>
  <c r="O46" i="33"/>
  <c r="O45" i="33"/>
  <c r="O44" i="33"/>
  <c r="N43" i="33"/>
  <c r="M43" i="33"/>
  <c r="L43" i="33"/>
  <c r="K43" i="33"/>
  <c r="J43" i="33"/>
  <c r="I43" i="33"/>
  <c r="H43" i="33"/>
  <c r="G43" i="33"/>
  <c r="O43" i="33" s="1"/>
  <c r="F43" i="33"/>
  <c r="E43" i="33"/>
  <c r="D43" i="33"/>
  <c r="C43" i="33"/>
  <c r="O42" i="33"/>
  <c r="O41" i="33"/>
  <c r="O40" i="33"/>
  <c r="N39" i="33"/>
  <c r="M39" i="33"/>
  <c r="L39" i="33"/>
  <c r="K39" i="33"/>
  <c r="J39" i="33"/>
  <c r="I39" i="33"/>
  <c r="I38" i="33" s="1"/>
  <c r="H39" i="33"/>
  <c r="G39" i="33"/>
  <c r="O39" i="33" s="1"/>
  <c r="F39" i="33"/>
  <c r="E39" i="33"/>
  <c r="D39" i="33"/>
  <c r="C39" i="33"/>
  <c r="N38" i="33"/>
  <c r="M38" i="33"/>
  <c r="L38" i="33"/>
  <c r="K38" i="33"/>
  <c r="J38" i="33"/>
  <c r="H38" i="33"/>
  <c r="G38" i="33"/>
  <c r="F38" i="33"/>
  <c r="E38" i="33"/>
  <c r="D38" i="33"/>
  <c r="C38" i="33"/>
  <c r="E31" i="33"/>
  <c r="E30" i="33"/>
  <c r="J29" i="33"/>
  <c r="D29" i="33"/>
  <c r="C29" i="33"/>
  <c r="B29" i="33"/>
  <c r="E29" i="33" s="1"/>
  <c r="F23" i="33"/>
  <c r="E23" i="33"/>
  <c r="C23" i="33"/>
  <c r="V22" i="33"/>
  <c r="F22" i="33"/>
  <c r="E22" i="33" s="1"/>
  <c r="V21" i="33"/>
  <c r="F21" i="33"/>
  <c r="E21" i="33"/>
  <c r="C21" i="33"/>
  <c r="U20" i="33"/>
  <c r="T20" i="33"/>
  <c r="S20" i="33"/>
  <c r="R20" i="33"/>
  <c r="Q20" i="33"/>
  <c r="P20" i="33"/>
  <c r="O20" i="33"/>
  <c r="N20" i="33"/>
  <c r="M20" i="33"/>
  <c r="L20" i="33"/>
  <c r="K20" i="33"/>
  <c r="J20" i="33"/>
  <c r="V20" i="33" s="1"/>
  <c r="D20" i="33"/>
  <c r="B20" i="33"/>
  <c r="D14" i="33"/>
  <c r="D13" i="33"/>
  <c r="D12" i="33"/>
  <c r="D10" i="33" s="1"/>
  <c r="D11" i="33"/>
  <c r="P10" i="33"/>
  <c r="C10" i="33"/>
  <c r="B10" i="33"/>
  <c r="A24" i="32"/>
  <c r="O38" i="33" l="1"/>
  <c r="F20" i="33"/>
  <c r="C20" i="33" s="1"/>
  <c r="C22" i="33"/>
  <c r="E20" i="33" l="1"/>
</calcChain>
</file>

<file path=xl/sharedStrings.xml><?xml version="1.0" encoding="utf-8"?>
<sst xmlns="http://schemas.openxmlformats.org/spreadsheetml/2006/main" count="3912" uniqueCount="1268">
  <si>
    <t>ICE Detention Statistics</t>
  </si>
  <si>
    <t>These statistics are made available to the public pursuant to the Fiscal Year 2020 Department of Homeland Security Appropriations Bill.</t>
  </si>
  <si>
    <t xml:space="preserve">ICE provides the following Detention and Alternatives to Detention (ATD) statistics, which may be downloaded by clicking below. The data tables are searchable and sortable, and worksheets are protected to ensure their accuracy and reliability. </t>
  </si>
  <si>
    <t>Records related to credible fear are USCIS records, and are provided to ICE by USCIS.</t>
  </si>
  <si>
    <t xml:space="preserve">ICE confirms the integrity of the data as published on this site and cannot attest to subsequent transmissions.  Data fluctuate until “locked” at the conclusion of the fiscal year. </t>
  </si>
  <si>
    <t>U.S. Immigration and Customs Enforcement</t>
  </si>
  <si>
    <t>ICE ALTERNATIVES TO DETENTION DATA, FY26</t>
  </si>
  <si>
    <t>ATD Active Population Counts and Daily Cost by Technology</t>
  </si>
  <si>
    <t>FY26 thru October Court Appearance: Total Hearings*</t>
  </si>
  <si>
    <t>Technology</t>
  </si>
  <si>
    <t>Count</t>
  </si>
  <si>
    <t>Daily Tech Cost</t>
  </si>
  <si>
    <t>Metric</t>
  </si>
  <si>
    <t>%</t>
  </si>
  <si>
    <t>SmartLINK</t>
  </si>
  <si>
    <t>Attended</t>
  </si>
  <si>
    <t>Ankle Monitor</t>
  </si>
  <si>
    <t>Failed to Attend</t>
  </si>
  <si>
    <t>Wristworn</t>
  </si>
  <si>
    <t>Total</t>
  </si>
  <si>
    <t>VoiceID</t>
  </si>
  <si>
    <t xml:space="preserve">Court Data from BI Inc. </t>
  </si>
  <si>
    <t>No Tech</t>
  </si>
  <si>
    <t>*Only Participants with court tracking assigned</t>
  </si>
  <si>
    <t>Dual Tech</t>
  </si>
  <si>
    <t>Data from BI Inc. Participants Report, 11.29.2025</t>
  </si>
  <si>
    <t>Costs listed above are only related to technology costs, and do not include other associated contract and case management costs that are a part of the ATD program. Average daily participant cost is greater than those listed in the table above.</t>
  </si>
  <si>
    <t>ATD Active Population by Status, Extended Case Management Service, Count and ALIP, FY26</t>
  </si>
  <si>
    <t>FY26 thru October Court Appearance: Final Hearings*</t>
  </si>
  <si>
    <t>FAMU Status</t>
  </si>
  <si>
    <t>ALIP</t>
  </si>
  <si>
    <t>FAMU</t>
  </si>
  <si>
    <t>Single Adult</t>
  </si>
  <si>
    <t>Court Data from BI Inc.</t>
  </si>
  <si>
    <t>Data from OBP Report, 11.29.2025</t>
  </si>
  <si>
    <t xml:space="preserve">From '11/17/2025' and '11/30/2025', 4 FAMU individuals were released from ICE custody. </t>
  </si>
  <si>
    <t>Active ATD Participants and Average Length in Program, FY26,  as of 11/29/2025, by AOR and Technology</t>
  </si>
  <si>
    <t>AOR/Technology</t>
  </si>
  <si>
    <t>Average Length in Program</t>
  </si>
  <si>
    <t>Atlanta</t>
  </si>
  <si>
    <t>Baltimore</t>
  </si>
  <si>
    <t>Boston</t>
  </si>
  <si>
    <t>Buffalo</t>
  </si>
  <si>
    <t>Chicago</t>
  </si>
  <si>
    <t>Dallas</t>
  </si>
  <si>
    <t>Denver</t>
  </si>
  <si>
    <t>Detroit</t>
  </si>
  <si>
    <t>El Paso</t>
  </si>
  <si>
    <t>Harlingen</t>
  </si>
  <si>
    <t>Houston</t>
  </si>
  <si>
    <t>Los Angeles</t>
  </si>
  <si>
    <t>Miami</t>
  </si>
  <si>
    <t>New Orleans</t>
  </si>
  <si>
    <t>New York</t>
  </si>
  <si>
    <t>Newark</t>
  </si>
  <si>
    <t>Philadelphia</t>
  </si>
  <si>
    <t>Phoenix</t>
  </si>
  <si>
    <t>Salt Lake City</t>
  </si>
  <si>
    <t>San Antonio</t>
  </si>
  <si>
    <t>San Diego</t>
  </si>
  <si>
    <t>San Francisco</t>
  </si>
  <si>
    <t>Seattle</t>
  </si>
  <si>
    <t>St Paul</t>
  </si>
  <si>
    <t>Washington DC</t>
  </si>
  <si>
    <t>ICE DETENTION DATA, FY2026</t>
  </si>
  <si>
    <t>ICE Currently Detained by Processing Disposition and Detention Facility Type: FY2026</t>
  </si>
  <si>
    <t>Average Time from USCIS Fear Decision Service Date to ICE Release (In Days)</t>
  </si>
  <si>
    <t>Aliens with USCIS-Established Fear Decisions in an ICE Detention Facility by Facility Type</t>
  </si>
  <si>
    <t>Processing Disposition</t>
  </si>
  <si>
    <t>FSC</t>
  </si>
  <si>
    <t>Adult</t>
  </si>
  <si>
    <t>ICE Release Fiscal Year</t>
  </si>
  <si>
    <t>Detention Facility Type</t>
  </si>
  <si>
    <t>Total Detained</t>
  </si>
  <si>
    <t>FY2026</t>
  </si>
  <si>
    <t>Expedited Removal (I-860)</t>
  </si>
  <si>
    <t>Notice to Appear (I-862)</t>
  </si>
  <si>
    <t>Reinstatement of Deport Order (I-871)</t>
  </si>
  <si>
    <t>Other</t>
  </si>
  <si>
    <t>ICE Currently Detained by Criminality and Arresting Agency: FY2026</t>
  </si>
  <si>
    <t>ICE Initial Book-Ins by Arresting Agency and Month: FY2026</t>
  </si>
  <si>
    <t>Criminality</t>
  </si>
  <si>
    <t>ICE</t>
  </si>
  <si>
    <t>Percent ICE</t>
  </si>
  <si>
    <t>CBP</t>
  </si>
  <si>
    <t>Percent CBP</t>
  </si>
  <si>
    <t>Agency</t>
  </si>
  <si>
    <t>Oct</t>
  </si>
  <si>
    <t>Nov</t>
  </si>
  <si>
    <t>Dec</t>
  </si>
  <si>
    <t>Jan</t>
  </si>
  <si>
    <t>Feb</t>
  </si>
  <si>
    <t>Mar</t>
  </si>
  <si>
    <t>Apr</t>
  </si>
  <si>
    <t>May</t>
  </si>
  <si>
    <t>Jun</t>
  </si>
  <si>
    <t>Jul</t>
  </si>
  <si>
    <t>Aug</t>
  </si>
  <si>
    <t>Sep</t>
  </si>
  <si>
    <t>Convicted Criminal</t>
  </si>
  <si>
    <t>Pending Criminal Charges</t>
  </si>
  <si>
    <t xml:space="preserve">ICE  </t>
  </si>
  <si>
    <t>Other Immigration Violator</t>
  </si>
  <si>
    <t>ICE Initial Book-Ins by Facility Type and Criminality: FY2026</t>
  </si>
  <si>
    <t>ICE Final Book Outs by Facility Type: FY2026</t>
  </si>
  <si>
    <t>ICE Removals: FY2026</t>
  </si>
  <si>
    <t>Facility Type</t>
  </si>
  <si>
    <t>Removals</t>
  </si>
  <si>
    <t>Removals with a FAMU Identifier</t>
  </si>
  <si>
    <t>ICE Final Book Outs by Release Reason, Month and Criminality: FY2026</t>
  </si>
  <si>
    <t>Release Reason</t>
  </si>
  <si>
    <t>Bonded Out</t>
  </si>
  <si>
    <t>Bond Set by ICE</t>
  </si>
  <si>
    <t>Bond Set by IJ</t>
  </si>
  <si>
    <t>Order of Recognizance</t>
  </si>
  <si>
    <t>Order of Supervision</t>
  </si>
  <si>
    <t>Paroled</t>
  </si>
  <si>
    <t>Proceedings Terminated</t>
  </si>
  <si>
    <t>Release to Remove</t>
  </si>
  <si>
    <t>Relief Granted by IJ</t>
  </si>
  <si>
    <t>Transfer to U.S. Marshals or other agency</t>
  </si>
  <si>
    <t>Transferred</t>
  </si>
  <si>
    <t>ICE Average Daily Population by Arresting Agency, Month and Criminality: FY2026</t>
  </si>
  <si>
    <t>FY Overall</t>
  </si>
  <si>
    <t>CBP Average</t>
  </si>
  <si>
    <t xml:space="preserve">ICE Average  </t>
  </si>
  <si>
    <t xml:space="preserve">Average </t>
  </si>
  <si>
    <t>ICE Average Length of Stay by Arresting Agency, Month and Criminality: FY2026</t>
  </si>
  <si>
    <t>ICE Average Daily Population by Facility Type and Month: FY2026</t>
  </si>
  <si>
    <t>ICE Average Length of Stay by Facility Type and Month: FY2026</t>
  </si>
  <si>
    <t>ICE Average Length of Stay Adult Facility Type by Month and Arresting Agency: FY2026</t>
  </si>
  <si>
    <t>Arresting Agency</t>
  </si>
  <si>
    <t>Aliens with Positive Credible Fear Determination Parole Requested: FY2024 - FY2026</t>
  </si>
  <si>
    <t>Fiscal Year</t>
  </si>
  <si>
    <t>FY2025</t>
  </si>
  <si>
    <t>FY2024</t>
  </si>
  <si>
    <t>Aliens with Positive Credible Fear Determination Parole Status: FY2024 - FY2026</t>
  </si>
  <si>
    <t>Parole Status</t>
  </si>
  <si>
    <t>Parole Granted</t>
  </si>
  <si>
    <t>Parole Denied</t>
  </si>
  <si>
    <t>ICE Currently Detained of Stateless Aliens by Detention Facility</t>
  </si>
  <si>
    <t>Detention Facility</t>
  </si>
  <si>
    <t>Detention Facility Code</t>
  </si>
  <si>
    <t>ADAMS COUNTY CORRECTIONAL CENTER</t>
  </si>
  <si>
    <t>ADAMSMS</t>
  </si>
  <si>
    <t>ADELANTO ICE PROCESSING CENTER</t>
  </si>
  <si>
    <t>ADLNTCA</t>
  </si>
  <si>
    <t>ALEXANDRIA STAGING FACILITY</t>
  </si>
  <si>
    <t>JENATLA</t>
  </si>
  <si>
    <t>BAKER COUNTY SHERIFF DEPT.</t>
  </si>
  <si>
    <t>BAKERFL</t>
  </si>
  <si>
    <t>BLUEBONNET DET FCLTY</t>
  </si>
  <si>
    <t>BLBNATX</t>
  </si>
  <si>
    <t>BUFFALO SPC</t>
  </si>
  <si>
    <t>BTV</t>
  </si>
  <si>
    <t>BUTLER COUNTY JAIL</t>
  </si>
  <si>
    <t>BUTLEOH</t>
  </si>
  <si>
    <t>CAL CITY ICE PROCESSING CENTER</t>
  </si>
  <si>
    <t>CACTYCA</t>
  </si>
  <si>
    <t>CALHOMI CALHOUN CO., BATTLE CR,MI</t>
  </si>
  <si>
    <t>CALHOMI</t>
  </si>
  <si>
    <t>CAROLINE DETENTION FACILITY</t>
  </si>
  <si>
    <t>CARDFVA</t>
  </si>
  <si>
    <t>CCA NORTHEAST OH CORRECTS</t>
  </si>
  <si>
    <t>CCANOOH</t>
  </si>
  <si>
    <t>CCA, FLORENCE CORRECTIONAL CENTER</t>
  </si>
  <si>
    <t>CCAFLAZ</t>
  </si>
  <si>
    <t>CENTRAL LOUISIANA ICE PROC CTR</t>
  </si>
  <si>
    <t>JENADLA</t>
  </si>
  <si>
    <t>DENVER CONTRACT DETENTION FACILITY</t>
  </si>
  <si>
    <t>DENICDF</t>
  </si>
  <si>
    <t>EDEN DETENTION CTR</t>
  </si>
  <si>
    <t>EDNDCTX</t>
  </si>
  <si>
    <t>EL PASO SPC</t>
  </si>
  <si>
    <t>EPC</t>
  </si>
  <si>
    <t>ELOY FED CTR FACILITY (CORE CIVIC)</t>
  </si>
  <si>
    <t>EAZ</t>
  </si>
  <si>
    <t>ERO EL PASO CAMP EAST MONTANA</t>
  </si>
  <si>
    <t>EROFCB</t>
  </si>
  <si>
    <t>FLORENCE SPC</t>
  </si>
  <si>
    <t>FLO</t>
  </si>
  <si>
    <t>FOLKSTON D RAY ICE PROCESSING CTR</t>
  </si>
  <si>
    <t>FIPCDGA</t>
  </si>
  <si>
    <t>GLADES COUNTY DETENTION CENTER</t>
  </si>
  <si>
    <t>GLADEFL</t>
  </si>
  <si>
    <t>GREENE COUNTY JAIL</t>
  </si>
  <si>
    <t>GREENMO</t>
  </si>
  <si>
    <t>HOUSTON CONTRACT DET.FAC.</t>
  </si>
  <si>
    <t>HOUICDF</t>
  </si>
  <si>
    <t>IAH SECURE ADULT DET. FACILITY</t>
  </si>
  <si>
    <t>POLKCTX</t>
  </si>
  <si>
    <t>JACKSON PARISH CORRECTIONAL CENTER</t>
  </si>
  <si>
    <t>JKPCCLA</t>
  </si>
  <si>
    <t>KARNES CO IMMIGRATION PROCESS CTR</t>
  </si>
  <si>
    <t>KRNRCTX</t>
  </si>
  <si>
    <t>KENTON CO DETENTION CTR</t>
  </si>
  <si>
    <t>KENTOKY</t>
  </si>
  <si>
    <t>KROME NORTH SPC</t>
  </si>
  <si>
    <t>KRO</t>
  </si>
  <si>
    <t>LEAVENWORTH USP</t>
  </si>
  <si>
    <t>BOPLVN</t>
  </si>
  <si>
    <t>LOUISIANA ICE PROCESSING CENTER</t>
  </si>
  <si>
    <t>LICEPLA</t>
  </si>
  <si>
    <t>MAHONING COUNTY JAIL</t>
  </si>
  <si>
    <t>MAHONOH</t>
  </si>
  <si>
    <t>MIAMI CORRECTIONAL CENTER</t>
  </si>
  <si>
    <t>INMIAMI</t>
  </si>
  <si>
    <t>MIAMI FED.DET.CENTER</t>
  </si>
  <si>
    <t>BOPMIM</t>
  </si>
  <si>
    <t>MONROE COUNTY DETENTION-DORM</t>
  </si>
  <si>
    <t>MONROMI</t>
  </si>
  <si>
    <t>MOSHANNON VALLEY PROCESSING CENTER</t>
  </si>
  <si>
    <t>MSVPCPA</t>
  </si>
  <si>
    <t>NORTH LAKE CORRECTIONAL FACILITY</t>
  </si>
  <si>
    <t>NRLKCMI</t>
  </si>
  <si>
    <t>NW ICE PROCESSING CTR</t>
  </si>
  <si>
    <t>CSCNWWA</t>
  </si>
  <si>
    <t>OTAY MESA DETENTION CENTER</t>
  </si>
  <si>
    <t>CCASDCA</t>
  </si>
  <si>
    <t>OTERO CO PROCESSING CENTER</t>
  </si>
  <si>
    <t>OTRPCNM</t>
  </si>
  <si>
    <t>PINE PRAIRIE ICE PROCESSING CENTER</t>
  </si>
  <si>
    <t>PINEPLA</t>
  </si>
  <si>
    <t>PRAIRIELAND DETENTION CENTER</t>
  </si>
  <si>
    <t>PRLDCTX</t>
  </si>
  <si>
    <t>River Correctional Center</t>
  </si>
  <si>
    <t>RVRCCLA</t>
  </si>
  <si>
    <t>SAN LUIS REGIONAL DET CENTER</t>
  </si>
  <si>
    <t>SLRDCAZ</t>
  </si>
  <si>
    <t>SOUTH TEXAS ICE PROCESSING CENTER</t>
  </si>
  <si>
    <t>STCDFTX</t>
  </si>
  <si>
    <t>STEWART DETENTION CENTER</t>
  </si>
  <si>
    <t>STWRTGA</t>
  </si>
  <si>
    <t>T DON HUTTO DETENTION CENTER</t>
  </si>
  <si>
    <t>CCAHUTX</t>
  </si>
  <si>
    <t>WINN CORRECTIONAL CENTER</t>
  </si>
  <si>
    <t>LAWINCI</t>
  </si>
  <si>
    <t>Average In Custody Length of Stay (ICLOS)</t>
  </si>
  <si>
    <t xml:space="preserve">Population </t>
  </si>
  <si>
    <t>January</t>
  </si>
  <si>
    <t>February</t>
  </si>
  <si>
    <t>March</t>
  </si>
  <si>
    <t>April</t>
  </si>
  <si>
    <t>June</t>
  </si>
  <si>
    <t>July</t>
  </si>
  <si>
    <t>August</t>
  </si>
  <si>
    <t>September</t>
  </si>
  <si>
    <t>October</t>
  </si>
  <si>
    <t>November</t>
  </si>
  <si>
    <t>December</t>
  </si>
  <si>
    <t xml:space="preserve">mid </t>
  </si>
  <si>
    <t>end</t>
  </si>
  <si>
    <t>Adult Facility Aliens</t>
  </si>
  <si>
    <t>FSC Facility Individuals</t>
  </si>
  <si>
    <t>Single Adults with a Positive Fear Determination Still in Custody</t>
  </si>
  <si>
    <t>Family Units with a Positive Fear Determination Still in Custody</t>
  </si>
  <si>
    <t>Detainees</t>
  </si>
  <si>
    <t>0-180 Days</t>
  </si>
  <si>
    <t>181-365 Days</t>
  </si>
  <si>
    <t>366-730 Days</t>
  </si>
  <si>
    <t>More than 730 Days</t>
  </si>
  <si>
    <t>The data contained within this Semiannual page has been refreshed for the United States Armed Forces, United States Citizens, Parents of United States Citizens, and Temporary Protective Status Countries tables. These tables will not be updated until after March 31, 2026.</t>
  </si>
  <si>
    <t>United States Armed Forces Alien Arrests FY2018 - FY2025</t>
  </si>
  <si>
    <t>Arrests</t>
  </si>
  <si>
    <t>FY2018</t>
  </si>
  <si>
    <t>FY2019</t>
  </si>
  <si>
    <t>FY2020</t>
  </si>
  <si>
    <t>FY2021</t>
  </si>
  <si>
    <t xml:space="preserve">FY2022 </t>
  </si>
  <si>
    <t>FY2023</t>
  </si>
  <si>
    <t>United States Armed Forces Alien Bookins FY2018 - FY2025</t>
  </si>
  <si>
    <t>Bookins</t>
  </si>
  <si>
    <t>United States Armed Forces Alien Removals FY2018 - FY2025</t>
  </si>
  <si>
    <t>United States Citizen Arrests FY2018 - FY2025</t>
  </si>
  <si>
    <t>FY2022</t>
  </si>
  <si>
    <t>United States Citizens Bookins FY2018 - FY2025</t>
  </si>
  <si>
    <t>United States Citizens Removals FY2018 - FY2025</t>
  </si>
  <si>
    <t>Parents of USC Arrests FY2018 - FY2025</t>
  </si>
  <si>
    <t>Parents of USC Bookins FY2018 - FY2025</t>
  </si>
  <si>
    <t>Parents of USC Removals FY2018 - FY2025</t>
  </si>
  <si>
    <t>Temporary Protected Status Countries Arrests FY2018 - FY2025</t>
  </si>
  <si>
    <t>Citizenship Country</t>
  </si>
  <si>
    <t>Afghanistan</t>
  </si>
  <si>
    <t>Burma (Myanmar)</t>
  </si>
  <si>
    <t>Cameroon</t>
  </si>
  <si>
    <t>El Salvador</t>
  </si>
  <si>
    <t>Ethiopia</t>
  </si>
  <si>
    <t>Haiti</t>
  </si>
  <si>
    <t>Honduras</t>
  </si>
  <si>
    <t>Lebanon</t>
  </si>
  <si>
    <t>Nepal</t>
  </si>
  <si>
    <t>Nicaragua</t>
  </si>
  <si>
    <t>Somalia</t>
  </si>
  <si>
    <t>South Sudan</t>
  </si>
  <si>
    <t>Sudan</t>
  </si>
  <si>
    <t>Syria</t>
  </si>
  <si>
    <t>Ukraine</t>
  </si>
  <si>
    <t>Venezuela</t>
  </si>
  <si>
    <t>Yemen</t>
  </si>
  <si>
    <t>Temporary Protected Status Countries Bookins FY2018 - FY2025</t>
  </si>
  <si>
    <t>Temporary Protected Status Countries Removals FY2018 - FY2025</t>
  </si>
  <si>
    <t>FY2026 Bonded Out Book Outs Count and ALOS - Prior 12 months plus Current Month</t>
  </si>
  <si>
    <t>Total ICE Final Book Outs</t>
  </si>
  <si>
    <t>ICE Final Book Outs with Bond Posted</t>
  </si>
  <si>
    <t>Bond Posted Book Outs/Releases (%)</t>
  </si>
  <si>
    <t>Average Bond Amount ($)</t>
  </si>
  <si>
    <t>ALOS (Days)</t>
  </si>
  <si>
    <t>These statistics are made available to the public pursuant to H.R. 1158 Sec. 218 - Department of Homeland Security Appropriations Act, 2020. The information in this report is subject to change.</t>
  </si>
  <si>
    <t>ICE Facilities Data, FY26</t>
  </si>
  <si>
    <t>ICE Enforcement and Removal Operations Data, FY26</t>
  </si>
  <si>
    <t>Data Source: ICE Integrated Decision Support (IIDS), 11/28/2025</t>
  </si>
  <si>
    <t>This list is limited to facilities that have a population count of greater than or equal to 1 as the time of the data pull. This list does not include HOLD, HOSPITAL, JUVENILE, MIRP, or ORR facilities.</t>
  </si>
  <si>
    <t>Facility Information</t>
  </si>
  <si>
    <t> </t>
  </si>
  <si>
    <t>Facility Average Length of Stay</t>
  </si>
  <si>
    <t>FY26 ADP: Detainee Classification Level</t>
  </si>
  <si>
    <t>FY26 ADP: Criminality</t>
  </si>
  <si>
    <t>FY26 ADP: ICE Threat Level</t>
  </si>
  <si>
    <t>FY26 ADP: Mandatory</t>
  </si>
  <si>
    <t>Contract Facility Inspections Information</t>
  </si>
  <si>
    <t>Name</t>
  </si>
  <si>
    <t>Address</t>
  </si>
  <si>
    <t>City</t>
  </si>
  <si>
    <t>State</t>
  </si>
  <si>
    <t>Zip</t>
  </si>
  <si>
    <t>AOR</t>
  </si>
  <si>
    <t>Type Detailed</t>
  </si>
  <si>
    <t>Male/Female</t>
  </si>
  <si>
    <t>FY26 ALOS</t>
  </si>
  <si>
    <t>Level A</t>
  </si>
  <si>
    <t>Level B</t>
  </si>
  <si>
    <t>Level C</t>
  </si>
  <si>
    <t>Level D</t>
  </si>
  <si>
    <t>Male Crim</t>
  </si>
  <si>
    <t>Male Non-Crim</t>
  </si>
  <si>
    <t>Female Crim</t>
  </si>
  <si>
    <t>Female Non-Crim</t>
  </si>
  <si>
    <t>ICE Threat Level 1</t>
  </si>
  <si>
    <t>ICE Threat Level 2</t>
  </si>
  <si>
    <t>ICE Threat Level 3</t>
  </si>
  <si>
    <t>No ICE Threat Level</t>
  </si>
  <si>
    <t>Mandatory</t>
  </si>
  <si>
    <t>Guaranteed Minimum</t>
  </si>
  <si>
    <t>Last Inspection Type</t>
  </si>
  <si>
    <t>Last Inspection End Date</t>
  </si>
  <si>
    <t>Last Inspection Standard</t>
  </si>
  <si>
    <t>Last Final Rating</t>
  </si>
  <si>
    <t>20 HOBO FORK RD.</t>
  </si>
  <si>
    <t>NATCHEZ</t>
  </si>
  <si>
    <t>MS</t>
  </si>
  <si>
    <t>NOL</t>
  </si>
  <si>
    <t>DIGSA</t>
  </si>
  <si>
    <t>Male</t>
  </si>
  <si>
    <t>ODO</t>
  </si>
  <si>
    <t>PBNDS 2011 - 2016 Revisions</t>
  </si>
  <si>
    <t>Pass</t>
  </si>
  <si>
    <t>10250 RANCHO ROAD</t>
  </si>
  <si>
    <t>ADELANTO</t>
  </si>
  <si>
    <t>CA</t>
  </si>
  <si>
    <t>LOS</t>
  </si>
  <si>
    <t>CDF</t>
  </si>
  <si>
    <t>ALEXANDRIA STAGING FACILI</t>
  </si>
  <si>
    <t>96 GEORGE THOMPSON DR.</t>
  </si>
  <si>
    <t>ALEXANDRIA</t>
  </si>
  <si>
    <t>LA</t>
  </si>
  <si>
    <t>STAGING</t>
  </si>
  <si>
    <t>ALLEGANY COUNTY JAIL</t>
  </si>
  <si>
    <t>4884 STATE ROUTE 19</t>
  </si>
  <si>
    <t>BELMONT</t>
  </si>
  <si>
    <t>NY</t>
  </si>
  <si>
    <t>BUF</t>
  </si>
  <si>
    <t>USMS IGA</t>
  </si>
  <si>
    <t>Female/Male</t>
  </si>
  <si>
    <t>ALLEN PARISH PUBLIC SAFETY COMPLEX</t>
  </si>
  <si>
    <t>7340 HIGHWAY 26 WEST</t>
  </si>
  <si>
    <t>OBERLIN</t>
  </si>
  <si>
    <t>IGSA</t>
  </si>
  <si>
    <t>ANCHORAGE CORRECTIONAL COMPLEX</t>
  </si>
  <si>
    <t>1400 E. 4TH AVE</t>
  </si>
  <si>
    <t>ANCHORAGE</t>
  </si>
  <si>
    <t>AK</t>
  </si>
  <si>
    <t>SEA</t>
  </si>
  <si>
    <t>ORSA</t>
  </si>
  <si>
    <t>ORSA NDS 2019</t>
  </si>
  <si>
    <t>BAKER CORRECTIONAL INSTITUTION</t>
  </si>
  <si>
    <t>20706 US 90 W</t>
  </si>
  <si>
    <t>SANDERSON</t>
  </si>
  <si>
    <t>FL</t>
  </si>
  <si>
    <t>MIA</t>
  </si>
  <si>
    <t>STATE</t>
  </si>
  <si>
    <t>1 SHERIFF OFFICE DRIVE</t>
  </si>
  <si>
    <t>MACCLENNY</t>
  </si>
  <si>
    <t>NDS 2019</t>
  </si>
  <si>
    <t>BALDWIN COUNTY CORRECTIONAL CENTER</t>
  </si>
  <si>
    <t>200 HAND AVE.</t>
  </si>
  <si>
    <t>BAY MINETTE</t>
  </si>
  <si>
    <t>AL</t>
  </si>
  <si>
    <t>Fail</t>
  </si>
  <si>
    <t>BERLIN FED. CORR. INST.</t>
  </si>
  <si>
    <t>1 SUCCESS LOOP DR.</t>
  </si>
  <si>
    <t>BERLIN</t>
  </si>
  <si>
    <t>NH</t>
  </si>
  <si>
    <t>BOS</t>
  </si>
  <si>
    <t>BOP</t>
  </si>
  <si>
    <t>BLUEBONNET DETENTION FACILITY</t>
  </si>
  <si>
    <t>400 2ND STREET</t>
  </si>
  <si>
    <t>ANSON</t>
  </si>
  <si>
    <t>TX</t>
  </si>
  <si>
    <t>DAL</t>
  </si>
  <si>
    <t>BOONE COUNTY JAIL</t>
  </si>
  <si>
    <t>3020 CONRAD LANE</t>
  </si>
  <si>
    <t>BURLINGTON</t>
  </si>
  <si>
    <t>KY</t>
  </si>
  <si>
    <t>CHI</t>
  </si>
  <si>
    <t>BOURBON CO DET CENTER</t>
  </si>
  <si>
    <t>BOURBON CO COURTHOUSE, MAIN STREET</t>
  </si>
  <si>
    <t>PARIS</t>
  </si>
  <si>
    <t>BROOKLYN MDC</t>
  </si>
  <si>
    <t>100 29TH STREET</t>
  </si>
  <si>
    <t>BROOKLYN</t>
  </si>
  <si>
    <t>NYC</t>
  </si>
  <si>
    <t>BROOKS COUNTY DETENTION CENTER</t>
  </si>
  <si>
    <t>901 COUNTY ROAD 201</t>
  </si>
  <si>
    <t>FALFURRIAS</t>
  </si>
  <si>
    <t>HLG</t>
  </si>
  <si>
    <t>ODO OASIP</t>
  </si>
  <si>
    <t>FPBDS</t>
  </si>
  <si>
    <t>BROOME COUNTY JAIL</t>
  </si>
  <si>
    <t>897 FRONT STREET</t>
  </si>
  <si>
    <t>BINGHAMPTON</t>
  </si>
  <si>
    <t>BROWARD COUNTY JAIL</t>
  </si>
  <si>
    <t>555 SE 1ST AVENUE</t>
  </si>
  <si>
    <t>FT.LAUDERDALE</t>
  </si>
  <si>
    <t>BROWARD TRANSITIONAL CENTER</t>
  </si>
  <si>
    <t>3900 NORTH POWERLINE ROAD</t>
  </si>
  <si>
    <t>POMPANO BEACH</t>
  </si>
  <si>
    <t>BUFFALO SERVICE PROCESSING CENTER</t>
  </si>
  <si>
    <t>4250 FEDERAL DRIVE</t>
  </si>
  <si>
    <t>BATAVIA</t>
  </si>
  <si>
    <t>SPC</t>
  </si>
  <si>
    <t>BURLEIGH COUNTY</t>
  </si>
  <si>
    <t>P.O. BOX 1416</t>
  </si>
  <si>
    <t>BISMARCK</t>
  </si>
  <si>
    <t>ND</t>
  </si>
  <si>
    <t>SPM</t>
  </si>
  <si>
    <t>705 HANOVER STREET</t>
  </si>
  <si>
    <t>HAMILTON</t>
  </si>
  <si>
    <t>OH</t>
  </si>
  <si>
    <t>DET</t>
  </si>
  <si>
    <t>CALHOUN COUNTY CORRECTIONAL CENTER</t>
  </si>
  <si>
    <t>185 EAST MICHIGAN AVENUE</t>
  </si>
  <si>
    <t>BATTLE CREEK</t>
  </si>
  <si>
    <t>MI</t>
  </si>
  <si>
    <t>CALIFORNIA CITY IMMIGRATION PROCESSING CENTER</t>
  </si>
  <si>
    <t>22844 VIRGINIA BOULEVARD</t>
  </si>
  <si>
    <t>CALIFORNIA CITY</t>
  </si>
  <si>
    <t>SFR</t>
  </si>
  <si>
    <t>CAMBRIA COUNTY JAIL, PA</t>
  </si>
  <si>
    <t>425 MANOR DRIVE</t>
  </si>
  <si>
    <t>EBENSBURG</t>
  </si>
  <si>
    <t>PA</t>
  </si>
  <si>
    <t>PHI</t>
  </si>
  <si>
    <t>CAMPBELL CO DET CTR</t>
  </si>
  <si>
    <t>601 CENTRAL AVE</t>
  </si>
  <si>
    <t>NEWPORT</t>
  </si>
  <si>
    <t>11093 S.W. LEWIS MEMORIAL DRIVE</t>
  </si>
  <si>
    <t>BOWLING GREEN</t>
  </si>
  <si>
    <t>VA</t>
  </si>
  <si>
    <t>WAS</t>
  </si>
  <si>
    <t>CASCADE COUNTY JAIL, MT</t>
  </si>
  <si>
    <t>3800 ULM NORTH FRONTAGE ROAD</t>
  </si>
  <si>
    <t>GREAT FALLS</t>
  </si>
  <si>
    <t>MT</t>
  </si>
  <si>
    <t>SLC</t>
  </si>
  <si>
    <t>1100 BOWLING ROAD</t>
  </si>
  <si>
    <t>FLORENCE</t>
  </si>
  <si>
    <t>AZ</t>
  </si>
  <si>
    <t>PHO</t>
  </si>
  <si>
    <t>USMS CDF</t>
  </si>
  <si>
    <t>CENTRAL LOUISIANA ICE PROCESSING CENTER (CLIPC)</t>
  </si>
  <si>
    <t>830 PINEHILL ROAD</t>
  </si>
  <si>
    <t>JENA</t>
  </si>
  <si>
    <t>CHASE COUNTY JAIL</t>
  </si>
  <si>
    <t>301 SOUTH WALNUT STREET</t>
  </si>
  <si>
    <t>COTTONWOOD FALL</t>
  </si>
  <si>
    <t>KS</t>
  </si>
  <si>
    <t>CHAVEZ DETENTION CENTER</t>
  </si>
  <si>
    <t>3701 S. ATKINSON</t>
  </si>
  <si>
    <t>ROSWELL</t>
  </si>
  <si>
    <t>NM</t>
  </si>
  <si>
    <t>ELP</t>
  </si>
  <si>
    <t>CHIPPEWA COUNTY SSM</t>
  </si>
  <si>
    <t>325 COURT STREET</t>
  </si>
  <si>
    <t>SAULT STE MARIE</t>
  </si>
  <si>
    <t>CHITTENDEN REGIONAL CORRECTIONAL FACILITY</t>
  </si>
  <si>
    <t>7 FARRELL STREET</t>
  </si>
  <si>
    <t>SOUTH BURLINGTON</t>
  </si>
  <si>
    <t>VT</t>
  </si>
  <si>
    <t>CHRISTIAN COUNTY JAIL</t>
  </si>
  <si>
    <t>410 WEST 7TH STREET,</t>
  </si>
  <si>
    <t>HOPKINSVILLE</t>
  </si>
  <si>
    <t>CIBOLA COUNTY CORRECTIONAL CENTER</t>
  </si>
  <si>
    <t>2000 CIBOLA LOOP</t>
  </si>
  <si>
    <t>MILAN</t>
  </si>
  <si>
    <t>CIMMARRON CORR FACILITY</t>
  </si>
  <si>
    <t>3700 S. KINGS HWY</t>
  </si>
  <si>
    <t>CUSHING</t>
  </si>
  <si>
    <t>OK</t>
  </si>
  <si>
    <t>CLARK COUNTY JAIL (IN)</t>
  </si>
  <si>
    <t>501 EAST COURT AVE.</t>
  </si>
  <si>
    <t>JEFFERSONVILLE</t>
  </si>
  <si>
    <t>IN</t>
  </si>
  <si>
    <t>CLAY COUNTY JUSTICE CENTER</t>
  </si>
  <si>
    <t>611 EAST JACKSON STREET</t>
  </si>
  <si>
    <t>BRAZIL</t>
  </si>
  <si>
    <t>CLINTON COUNTY CORRECTIONAL FACILITY</t>
  </si>
  <si>
    <t>58 PINE MOUNTAIN RD.</t>
  </si>
  <si>
    <t>MCELHATTAN</t>
  </si>
  <si>
    <t>CLINTON COUNTY JAIL</t>
  </si>
  <si>
    <t>25 MCCARTHY DRIVE</t>
  </si>
  <si>
    <t>PLATTSBURGH</t>
  </si>
  <si>
    <t>301 E WALNUT STREET</t>
  </si>
  <si>
    <t>FRANKFORT</t>
  </si>
  <si>
    <t>COASTAL BEND DETENTION FACILITY</t>
  </si>
  <si>
    <t>4909 FM 2826</t>
  </si>
  <si>
    <t>ROBSTOWN</t>
  </si>
  <si>
    <t>COLLIER COUNTY NAPLES JAIL CENTER</t>
  </si>
  <si>
    <t>3347 TAMIAMI TRAIL E</t>
  </si>
  <si>
    <t>NAPLES</t>
  </si>
  <si>
    <t>CORR. CTR OF NORTHWEST OHIO</t>
  </si>
  <si>
    <t>3151 COUNTY ROAD 2425</t>
  </si>
  <si>
    <t>STRYKER</t>
  </si>
  <si>
    <t>CROW WING COUNTY JAIL</t>
  </si>
  <si>
    <t>313 LAUREL ST</t>
  </si>
  <si>
    <t>BRAINERD</t>
  </si>
  <si>
    <t>MN</t>
  </si>
  <si>
    <t>CUMBERLAND COUNTY JAIL</t>
  </si>
  <si>
    <t>50 COUNTY WAY</t>
  </si>
  <si>
    <t>PORTLAND</t>
  </si>
  <si>
    <t>ME</t>
  </si>
  <si>
    <t>DAKOTA COUNTY JAIL</t>
  </si>
  <si>
    <t>1601 BROADWAY</t>
  </si>
  <si>
    <t>DAKOTA CITY</t>
  </si>
  <si>
    <t>NE</t>
  </si>
  <si>
    <t>DALLAS COUNTY JAIL - LEW STERRETT JUSTICE CENTER</t>
  </si>
  <si>
    <t>111 WEST COMMERCE STREET</t>
  </si>
  <si>
    <t>DALLAS</t>
  </si>
  <si>
    <t>DAVIESS COUNTY DETENTION</t>
  </si>
  <si>
    <t>3337 HIGHWAY 144</t>
  </si>
  <si>
    <t>OWENSBORO</t>
  </si>
  <si>
    <t>DAVIS COUNTY</t>
  </si>
  <si>
    <t>800 WEST STATE STREET</t>
  </si>
  <si>
    <t>FARMINGTON</t>
  </si>
  <si>
    <t>UT</t>
  </si>
  <si>
    <t>DELANEY HALL DETENTION FACILITY</t>
  </si>
  <si>
    <t>451 DOREMUS AVENUE</t>
  </si>
  <si>
    <t>NEWARK</t>
  </si>
  <si>
    <t>NJ</t>
  </si>
  <si>
    <t>NEW</t>
  </si>
  <si>
    <t>3130 OAKLAND ST</t>
  </si>
  <si>
    <t>AURORA</t>
  </si>
  <si>
    <t>CO</t>
  </si>
  <si>
    <t>DEN</t>
  </si>
  <si>
    <t>DEPARTMENT OF CORRECTIONS HAGATNA</t>
  </si>
  <si>
    <t>203 ASPINAL AVE. PO BOX 3236</t>
  </si>
  <si>
    <t>HAGATNA</t>
  </si>
  <si>
    <t>GU</t>
  </si>
  <si>
    <t>DESERT VIEW ANNEX</t>
  </si>
  <si>
    <t>10450 RANCHO ROAD</t>
  </si>
  <si>
    <t>DILLEY IMMIGRATION PROCESSING CENTER</t>
  </si>
  <si>
    <t>300 EL RANCHO WAY</t>
  </si>
  <si>
    <t>DILLEY</t>
  </si>
  <si>
    <t>SNA</t>
  </si>
  <si>
    <t>FAMILY</t>
  </si>
  <si>
    <t>FRS</t>
  </si>
  <si>
    <t>DODGE COUNTY JAIL</t>
  </si>
  <si>
    <t>215 WEST CENTRAL STREET</t>
  </si>
  <si>
    <t>JUNEAU</t>
  </si>
  <si>
    <t>WI</t>
  </si>
  <si>
    <t>DONA ANA COUNTY DETENTION CENTER</t>
  </si>
  <si>
    <t>1850 COPPER LOOP</t>
  </si>
  <si>
    <t>LAS CRUCES</t>
  </si>
  <si>
    <t>FY2027</t>
  </si>
  <si>
    <t>DOUGLAS COUNTY</t>
  </si>
  <si>
    <t>1409 HAMMOND AVENUE</t>
  </si>
  <si>
    <t>SUPERIOR</t>
  </si>
  <si>
    <t>EAST HIDALGO DETENTION CENTER</t>
  </si>
  <si>
    <t>1330 HIGHWAY 107</t>
  </si>
  <si>
    <t>LA VILLA</t>
  </si>
  <si>
    <t>EASTERN REGIONAL JAIL</t>
  </si>
  <si>
    <t>94 GRAPEVINE RD</t>
  </si>
  <si>
    <t>MARTINSBURG</t>
  </si>
  <si>
    <t>WV</t>
  </si>
  <si>
    <t>702 E BROADWAY ST</t>
  </si>
  <si>
    <t>EDEN</t>
  </si>
  <si>
    <t>EL PASO COUNTY DETENTION FACILITY</t>
  </si>
  <si>
    <t>601 E. OVERLAND</t>
  </si>
  <si>
    <t>EL PASO</t>
  </si>
  <si>
    <t>EL PASO SERVICE PROCESSING CENTER</t>
  </si>
  <si>
    <t>8915 MONTANA AVE.</t>
  </si>
  <si>
    <t>EL VALLE DETENTION FACILITY</t>
  </si>
  <si>
    <t>1800 INDUSTRIAL DRIVE</t>
  </si>
  <si>
    <t>RAYMONDVILLE</t>
  </si>
  <si>
    <t>ELIZABETH CONTRACT DETENTION FACILITY</t>
  </si>
  <si>
    <t>625 EVANS STREET</t>
  </si>
  <si>
    <t>ELIZABETH</t>
  </si>
  <si>
    <t>ELMORE COUNTY JAIL</t>
  </si>
  <si>
    <t>2255 E. 8TH NORTH</t>
  </si>
  <si>
    <t>MOUNTAIN HOME</t>
  </si>
  <si>
    <t>ID</t>
  </si>
  <si>
    <t>ELOY FEDERAL CONTRACT FACILITY</t>
  </si>
  <si>
    <t>1705 EAST HANNA RD.</t>
  </si>
  <si>
    <t>ELOY</t>
  </si>
  <si>
    <t>ERIE COUNTY JAIL</t>
  </si>
  <si>
    <t>DEPARTMENT OF CORRECTIONS 1618 ASH STREET</t>
  </si>
  <si>
    <t>ERIE</t>
  </si>
  <si>
    <t>6920 DIGITAL RD</t>
  </si>
  <si>
    <t>ETOWAH COUNTY JAIL</t>
  </si>
  <si>
    <t>827 FORREST AVENUE</t>
  </si>
  <si>
    <t>GADSDEN</t>
  </si>
  <si>
    <t>NDS</t>
  </si>
  <si>
    <t>FARMVILLE DETENTION CENTER</t>
  </si>
  <si>
    <t>508 WATERWORKS ROAD</t>
  </si>
  <si>
    <t>FARMVILLE</t>
  </si>
  <si>
    <t>FAYETTE COUNTY DETENTION CENTER</t>
  </si>
  <si>
    <t>600 OLD FRANKFORD CR</t>
  </si>
  <si>
    <t>LEXINGTON</t>
  </si>
  <si>
    <t>FCI ATLANTA</t>
  </si>
  <si>
    <t>601 MCDONOUGH BOULEVARD, SE</t>
  </si>
  <si>
    <t>ATLANTA</t>
  </si>
  <si>
    <t>GA</t>
  </si>
  <si>
    <t>ATL</t>
  </si>
  <si>
    <t>FDC PHILADELPHIA</t>
  </si>
  <si>
    <t>700 ARCH ST.</t>
  </si>
  <si>
    <t>PHILADELPHIA</t>
  </si>
  <si>
    <t>FINNEY COUNTY JAIL</t>
  </si>
  <si>
    <t>304 N. 9TH STREET</t>
  </si>
  <si>
    <t>GARDEN CITY</t>
  </si>
  <si>
    <t>FLORENCE SERVICE PROCESSING CENTER</t>
  </si>
  <si>
    <t>3250 NORTH PINAL PARKWAY</t>
  </si>
  <si>
    <t>FLORENCE STAGING FACILITY</t>
  </si>
  <si>
    <t>FLORIDA SOFT-SIDED FACILITY</t>
  </si>
  <si>
    <t>54575 TAMIAMI TRL E</t>
  </si>
  <si>
    <t>OCHOPEE</t>
  </si>
  <si>
    <t>FOLKSTON ANNEX IPC</t>
  </si>
  <si>
    <t>3424 HWY 252 EAST</t>
  </si>
  <si>
    <t>FOLKSTON</t>
  </si>
  <si>
    <t>3262 HIGHWAY 252</t>
  </si>
  <si>
    <t>FOLKSTON MAIN IPC</t>
  </si>
  <si>
    <t>3026 HWY 252 EAST</t>
  </si>
  <si>
    <t>FRANKLIN COUNTY JAIL</t>
  </si>
  <si>
    <t>625 FRANKLIN FARM LN</t>
  </si>
  <si>
    <t>CHAMBERSBURG</t>
  </si>
  <si>
    <t>FREEBORN COUNTY ADULT DETENTION CENTER</t>
  </si>
  <si>
    <t>411 SOUTH BROADWAY AVENUE</t>
  </si>
  <si>
    <t>ALBERT LEA</t>
  </si>
  <si>
    <t>FULTON CO JAIL INDIANA</t>
  </si>
  <si>
    <t>2006 SWEETGUM RD</t>
  </si>
  <si>
    <t>ROCHESTER</t>
  </si>
  <si>
    <t>GEAUGA COUNTY JAIL</t>
  </si>
  <si>
    <t>12450 MERRITT DR</t>
  </si>
  <si>
    <t>CHARDON</t>
  </si>
  <si>
    <t>1297 EAST SR 78</t>
  </si>
  <si>
    <t>MOORE HAVEN</t>
  </si>
  <si>
    <t>GOLDEN STATE ANNEX</t>
  </si>
  <si>
    <t>611 FRONTAGE RD</t>
  </si>
  <si>
    <t>MCFARLAND</t>
  </si>
  <si>
    <t>GRAND FORKS COUNTY CORRECTIONAL FACILITY</t>
  </si>
  <si>
    <t>1701 NORTH WASHINGTON ST</t>
  </si>
  <si>
    <t>GRAND FORKS</t>
  </si>
  <si>
    <t>GRAYSON COUNTY JAIL</t>
  </si>
  <si>
    <t>320 SHAW STATION ROAD</t>
  </si>
  <si>
    <t>LEITCHFIELD</t>
  </si>
  <si>
    <t>1199 N HASELTINE RD</t>
  </si>
  <si>
    <t>SPRINGFIELD</t>
  </si>
  <si>
    <t>MO</t>
  </si>
  <si>
    <t>HALL COUNTY DEPARTMENT OF CORRECTIONS</t>
  </si>
  <si>
    <t>110 PUBLIC SAFETY DRIVE</t>
  </si>
  <si>
    <t>GRAND ISLAND</t>
  </si>
  <si>
    <t>HANCOCK COUNTY PUBLIC SAFETY COMPLEX</t>
  </si>
  <si>
    <t>8450 HIGHWAY 90</t>
  </si>
  <si>
    <t>BAY ST. LOUIS</t>
  </si>
  <si>
    <t>HARDIN COUNTY JAIL</t>
  </si>
  <si>
    <t>1116 14TH AVENUE</t>
  </si>
  <si>
    <t>ELDORA</t>
  </si>
  <si>
    <t>IA</t>
  </si>
  <si>
    <t>HENDERSON DETENTION</t>
  </si>
  <si>
    <t>18 E BASIC ROAD</t>
  </si>
  <si>
    <t>HENDERSON</t>
  </si>
  <si>
    <t>NV</t>
  </si>
  <si>
    <t>HONOLULU FEDERAL DETENTION CENTER</t>
  </si>
  <si>
    <t>351 ELLIOTT ST.</t>
  </si>
  <si>
    <t>HONOLULU</t>
  </si>
  <si>
    <t>HI</t>
  </si>
  <si>
    <t>HOPKINS COUNTY JAIL</t>
  </si>
  <si>
    <t>2250 LAFOON TRAIL</t>
  </si>
  <si>
    <t>MADISONVILLE</t>
  </si>
  <si>
    <t>HOUSTON CONTRACT DETENTION FACILITY</t>
  </si>
  <si>
    <t>15850 EXPORT PLAZA DRIVE</t>
  </si>
  <si>
    <t>HOUSTON</t>
  </si>
  <si>
    <t>HOU</t>
  </si>
  <si>
    <t>IAH SECURE ADULT DETENTION FACILITY (POLK)</t>
  </si>
  <si>
    <t>3400 FM 350 SOUTH</t>
  </si>
  <si>
    <t>LIVINGSTON</t>
  </si>
  <si>
    <t>IMPERIAL REGIONAL DETENTION FACILITY</t>
  </si>
  <si>
    <t>1572 GATEWAY</t>
  </si>
  <si>
    <t>CALEXICO</t>
  </si>
  <si>
    <t>SND</t>
  </si>
  <si>
    <t>IRWIN COUNTY DETENTION CENTER</t>
  </si>
  <si>
    <t>132 COTTON DRIVE</t>
  </si>
  <si>
    <t>OCILLA</t>
  </si>
  <si>
    <t>327 INDUSTRIAL DRIVE</t>
  </si>
  <si>
    <t>JONESBORO</t>
  </si>
  <si>
    <t>JEFFERSON COUNTY JAIL</t>
  </si>
  <si>
    <t>219 EAST FREMONT AVENUE</t>
  </si>
  <si>
    <t>RIGBY</t>
  </si>
  <si>
    <t>JOE CORLEY PROCESSING CTR</t>
  </si>
  <si>
    <t>500 HILBIG RD</t>
  </si>
  <si>
    <t>CONROE</t>
  </si>
  <si>
    <t>KANDIYOHI COUNTY JAIL</t>
  </si>
  <si>
    <t>2201 23RD ST NE</t>
  </si>
  <si>
    <t>WILLMAR</t>
  </si>
  <si>
    <t>KANSAS CITY HOLDROOM</t>
  </si>
  <si>
    <t>9747 NW CONANT AVENUE</t>
  </si>
  <si>
    <t>KANSAS CITY</t>
  </si>
  <si>
    <t>KARNES COUNTY CORRECTIONAL CENTER</t>
  </si>
  <si>
    <t>810 COMMERCE STREET</t>
  </si>
  <si>
    <t>KARNES CITY</t>
  </si>
  <si>
    <t>KARNES COUNTY IMMIGRATION PROCESSING CENTER</t>
  </si>
  <si>
    <t>409 FM 1144</t>
  </si>
  <si>
    <t>KAY CO JUSTICE FACILITY</t>
  </si>
  <si>
    <t>1101 WEST DRY ROAD</t>
  </si>
  <si>
    <t>NEWKIRK</t>
  </si>
  <si>
    <t>KENTON COUNTY JAIL</t>
  </si>
  <si>
    <t>3000 DECKER CRANE LANE</t>
  </si>
  <si>
    <t>COVINGTON</t>
  </si>
  <si>
    <t>KNOX COUNTY DETENTION FACILITY</t>
  </si>
  <si>
    <t>5001 MALONEYVILLE RD</t>
  </si>
  <si>
    <t>KNOXVILLE</t>
  </si>
  <si>
    <t>TN</t>
  </si>
  <si>
    <t>KROME NORTH SERVICE PROCESSING CENTER</t>
  </si>
  <si>
    <t>18201 SW 12TH ST</t>
  </si>
  <si>
    <t>MIAMI</t>
  </si>
  <si>
    <t>LA SALLE COUNTY REGIONAL DETENTION CENTER</t>
  </si>
  <si>
    <t>832 EAST TEXAS STATE HIGHWAY 44</t>
  </si>
  <si>
    <t>ENCINAL</t>
  </si>
  <si>
    <t>LAKE COUNTY JAIL</t>
  </si>
  <si>
    <t>551 W. MAIN ST.</t>
  </si>
  <si>
    <t>TAVARES</t>
  </si>
  <si>
    <t>LARAMIE COUNTY JAIL</t>
  </si>
  <si>
    <t>1910 PIONEER AVENUE</t>
  </si>
  <si>
    <t>CHEYENNE</t>
  </si>
  <si>
    <t>WY</t>
  </si>
  <si>
    <t>LAREDO PROCESSING CENTER</t>
  </si>
  <si>
    <t>4702 EAST SAUNDERS STREET</t>
  </si>
  <si>
    <t>LAREDO</t>
  </si>
  <si>
    <t>LAUREL COUNTY CORRECTIONAL CENTER</t>
  </si>
  <si>
    <t>440 HAMMOCK ROAD</t>
  </si>
  <si>
    <t>LONDON</t>
  </si>
  <si>
    <t>LAWRENCE COUNTY</t>
  </si>
  <si>
    <t>80 SHERMAN STREET</t>
  </si>
  <si>
    <t>DEADWOOD</t>
  </si>
  <si>
    <t>SD</t>
  </si>
  <si>
    <t>LEAVENWORTH US PENITENTIARY</t>
  </si>
  <si>
    <t>1300 METROPOLITAN AVE.</t>
  </si>
  <si>
    <t>LEAVENWORTH</t>
  </si>
  <si>
    <t>LEXINGTON COUNTY JAIL</t>
  </si>
  <si>
    <t>521 GIBSON ROAD</t>
  </si>
  <si>
    <t>SC</t>
  </si>
  <si>
    <t>LIMESTONE COUNTY DETENTION CENTER</t>
  </si>
  <si>
    <t>910 NORTH TYUS STREET</t>
  </si>
  <si>
    <t>GROESBECK</t>
  </si>
  <si>
    <t>LINCOLN COUNTY JAIL</t>
  </si>
  <si>
    <t>3020 N JEFFERS</t>
  </si>
  <si>
    <t>NORTH PLATTE</t>
  </si>
  <si>
    <t>LINN COUNTY JAIL</t>
  </si>
  <si>
    <t>53 3RD AVENUE BRIDGE</t>
  </si>
  <si>
    <t>CEDAR RAPIDS</t>
  </si>
  <si>
    <t>LOGAN COUNTY JAIL</t>
  </si>
  <si>
    <t>216 S BROAD ST</t>
  </si>
  <si>
    <t>GUTHRIE</t>
  </si>
  <si>
    <t>LOUISIANA ICE PROCESSING</t>
  </si>
  <si>
    <t>18198 TUNICA TRACE BLDG E</t>
  </si>
  <si>
    <t>ANGOLA</t>
  </si>
  <si>
    <t>110 FIFTH AVENUE</t>
  </si>
  <si>
    <t>YOUNGSTOWN</t>
  </si>
  <si>
    <t>MARION COUNTY JAIL</t>
  </si>
  <si>
    <t>695 JUSTICE WAY</t>
  </si>
  <si>
    <t>INDIANAPOLIS</t>
  </si>
  <si>
    <t>MARTIN COUNTY JAIL</t>
  </si>
  <si>
    <t>800 SOUTHEAST MONTEREY ROAD</t>
  </si>
  <si>
    <t>STUART</t>
  </si>
  <si>
    <t>MCCOOK ICE IGSA</t>
  </si>
  <si>
    <t>2309 N HIGHWAY 83</t>
  </si>
  <si>
    <t>MCCOOK</t>
  </si>
  <si>
    <t>MESA VERDE ICE PROCESSING CENTER</t>
  </si>
  <si>
    <t>425 GOLDEN STATE AVE</t>
  </si>
  <si>
    <t>BAKERSFIELD</t>
  </si>
  <si>
    <t>3038 WEST 850 SOUTH P.O. BOX 900</t>
  </si>
  <si>
    <t>BUNKERHILL</t>
  </si>
  <si>
    <t>MIAMI FEDERAL DETENTION</t>
  </si>
  <si>
    <t>33 NE 4 STREET</t>
  </si>
  <si>
    <t>MIAMI STAGING FACILITY</t>
  </si>
  <si>
    <t>UNAVAILABLE</t>
  </si>
  <si>
    <t>MILLER COUNTY JAIL</t>
  </si>
  <si>
    <t>2300 EAST STREET</t>
  </si>
  <si>
    <t>TEXARKANA</t>
  </si>
  <si>
    <t>AR</t>
  </si>
  <si>
    <t>MINICASSIA DETENTION CENTER</t>
  </si>
  <si>
    <t>1415 ALBION AVENUE</t>
  </si>
  <si>
    <t>BURLEY</t>
  </si>
  <si>
    <t>MINNEHAHA COUNTY JAIL</t>
  </si>
  <si>
    <t>500 NORTH MINNESOTA AVENUE</t>
  </si>
  <si>
    <t>SIOUX FALLS</t>
  </si>
  <si>
    <t>7000 EAST DUNBAR ROAD</t>
  </si>
  <si>
    <t>MONROE</t>
  </si>
  <si>
    <t>MONTGOMERY COUNTY JAIL</t>
  </si>
  <si>
    <t>PARK STREET</t>
  </si>
  <si>
    <t>FONDA</t>
  </si>
  <si>
    <t>MONTGOMERY ICE PROCESSING CENTER</t>
  </si>
  <si>
    <t>806 HILBIG RD</t>
  </si>
  <si>
    <t>555 GEO DRIVE</t>
  </si>
  <si>
    <t>PHILIPSBURG</t>
  </si>
  <si>
    <t>MUSCATINE COUNTY JAIL</t>
  </si>
  <si>
    <t>400 WALNUT STREET</t>
  </si>
  <si>
    <t>MUSCATINE</t>
  </si>
  <si>
    <t>NASSAU COUNTY CORRECTIONAL CENTER</t>
  </si>
  <si>
    <t>100 CARMAN AVENUE</t>
  </si>
  <si>
    <t>EAST MEADOW</t>
  </si>
  <si>
    <t>NATRONA COUNTY JAIL</t>
  </si>
  <si>
    <t>1100 BRUCE LANE</t>
  </si>
  <si>
    <t>CASPER</t>
  </si>
  <si>
    <t>NEVADA SOUTHERN DETENTION CENTER</t>
  </si>
  <si>
    <t>2190 EAST MESQUITE AVENUE</t>
  </si>
  <si>
    <t>PAHRUMP</t>
  </si>
  <si>
    <t>NEW HANOVER COUNTY JAIL</t>
  </si>
  <si>
    <t>3950 JUVENILE RD</t>
  </si>
  <si>
    <t>CASTLE HAYNE</t>
  </si>
  <si>
    <t>NC</t>
  </si>
  <si>
    <t>NIAGARA COUNTY JAIL</t>
  </si>
  <si>
    <t>5526 NIAGARA STREET EXTENTION</t>
  </si>
  <si>
    <t>LOCKPORT</t>
  </si>
  <si>
    <t>1805 W 32ND ST</t>
  </si>
  <si>
    <t>BALDWIN</t>
  </si>
  <si>
    <t>NORTHEAST OHIO CORRECTIONAL CENTER</t>
  </si>
  <si>
    <t>2240 HUBBARD ROAD</t>
  </si>
  <si>
    <t>NORTHERN REGIONAL JAIL</t>
  </si>
  <si>
    <t>RD. 2, BOX 1</t>
  </si>
  <si>
    <t>MOUNDSVILLE</t>
  </si>
  <si>
    <t>NORTHWEST ICE PROCESSSING CENTER</t>
  </si>
  <si>
    <t>1623 E. J STREET</t>
  </si>
  <si>
    <t>TACOMA</t>
  </si>
  <si>
    <t>WA</t>
  </si>
  <si>
    <t>NORTHWEST REGIONAL CORRECTIONS CENTER</t>
  </si>
  <si>
    <t>816 MARIN AVE., SUITE 110</t>
  </si>
  <si>
    <t>CROOKSTON</t>
  </si>
  <si>
    <t>NORTHWEST STATE CORRECTIONAL CENTER</t>
  </si>
  <si>
    <t>3649 LOWER NEWTON ROAD</t>
  </si>
  <si>
    <t>SWANTON</t>
  </si>
  <si>
    <t>OLDHAM COUNTY DETENTION CENTER</t>
  </si>
  <si>
    <t>3405 W HWY 146</t>
  </si>
  <si>
    <t>LA GRANGE</t>
  </si>
  <si>
    <t>ORANGE COUNTY JAIL (FL)</t>
  </si>
  <si>
    <t>3855 SOUTH JOHN YOUNG PARKWAY</t>
  </si>
  <si>
    <t>ORLANDO</t>
  </si>
  <si>
    <t>ORANGE COUNTY JAIL (NY)</t>
  </si>
  <si>
    <t>110 WELLS FARM ROAD</t>
  </si>
  <si>
    <t>GOSHEN</t>
  </si>
  <si>
    <t>7488 CALZADA DE LA FUENTE</t>
  </si>
  <si>
    <t>SAN DIEGO</t>
  </si>
  <si>
    <t>OTERO COUNTY PROCESSING CENTER</t>
  </si>
  <si>
    <t>26 MCGREGOR RANGE ROAD</t>
  </si>
  <si>
    <t>CHAPARRAL</t>
  </si>
  <si>
    <t>OZARK COUNTY SHERIFF'S OFFICE</t>
  </si>
  <si>
    <t>1818 COUNTY ROAD 806</t>
  </si>
  <si>
    <t>GAINESVILLE</t>
  </si>
  <si>
    <t>PENNINGTON COUNTY JAIL (SOUTH DAKOTA)</t>
  </si>
  <si>
    <t>300 KANSAS CITY STREET NONE</t>
  </si>
  <si>
    <t>RAPID CITY</t>
  </si>
  <si>
    <t>PHELPS COUNTY JAIL (MO)</t>
  </si>
  <si>
    <t>301 W. 2ND</t>
  </si>
  <si>
    <t>ROLLA</t>
  </si>
  <si>
    <t>PHELPS COUNTY JAIL (NE)</t>
  </si>
  <si>
    <t>715 5TH AVENUE</t>
  </si>
  <si>
    <t>HOLDREGE</t>
  </si>
  <si>
    <t>PICKENS COUNTY DETENTION CENTER</t>
  </si>
  <si>
    <t>188 CEMETERY ST</t>
  </si>
  <si>
    <t>CARROLLTON</t>
  </si>
  <si>
    <t>PIKE COUNTY JAIL</t>
  </si>
  <si>
    <t>175 PIKE COUNTY BOULEVARD</t>
  </si>
  <si>
    <t>LORDS VALLEY</t>
  </si>
  <si>
    <t>1133 HAMPTON DUPRE ROAD</t>
  </si>
  <si>
    <t>PINE PRAIRIE</t>
  </si>
  <si>
    <t>PINELLAS COUNTY JAIL</t>
  </si>
  <si>
    <t>14400 49TH STREET NORTH</t>
  </si>
  <si>
    <t>CLEARWATER</t>
  </si>
  <si>
    <t>PLATTE COUNTY JAIL</t>
  </si>
  <si>
    <t>850 MAPLE STREET</t>
  </si>
  <si>
    <t>WHEATLAND</t>
  </si>
  <si>
    <t>PLYMOUTH COUNTY CORRECTIONAL FACILITY</t>
  </si>
  <si>
    <t>26 LONG POND ROAD</t>
  </si>
  <si>
    <t>PLYMOUTH</t>
  </si>
  <si>
    <t>MA</t>
  </si>
  <si>
    <t>POLK COUNTY JAIL</t>
  </si>
  <si>
    <t>1985 NE 51ST PLACE</t>
  </si>
  <si>
    <t>DES MOINES</t>
  </si>
  <si>
    <t>PORT ISABEL SPC</t>
  </si>
  <si>
    <t>27991 BUENA VISTA BOULEVARD</t>
  </si>
  <si>
    <t>LOS FRESNOS</t>
  </si>
  <si>
    <t>POTTAWATTAMIE COUNTY JAIL</t>
  </si>
  <si>
    <t>1400 BIG LAKE ROAD</t>
  </si>
  <si>
    <t>COUNCIL BLUFFS</t>
  </si>
  <si>
    <t>1209 SUNFLOWER LN</t>
  </si>
  <si>
    <t>ALVARADO</t>
  </si>
  <si>
    <t>PUTNAM COUNTY SHERIFF</t>
  </si>
  <si>
    <t>421 E SPRING ST.</t>
  </si>
  <si>
    <t>COOKEVILLE</t>
  </si>
  <si>
    <t>RICHWOOD CORRECTIONAL CENTER</t>
  </si>
  <si>
    <t>180 PINE BAYOU CIRCLE</t>
  </si>
  <si>
    <t>RIO GRANDE DETENTION CENTER</t>
  </si>
  <si>
    <t>1001 SAN RIO BOULEVARD</t>
  </si>
  <si>
    <t>RIVER CORRECTIONAL CENTER</t>
  </si>
  <si>
    <t>26362 HIGHWAY 15</t>
  </si>
  <si>
    <t>FERRIDAY</t>
  </si>
  <si>
    <t>RIVERSIDE REGIONAL JAIL</t>
  </si>
  <si>
    <t>1000 RIVER ROAD</t>
  </si>
  <si>
    <t>HOPEWELL</t>
  </si>
  <si>
    <t>ROANOKE CITY JAIL</t>
  </si>
  <si>
    <t>340 CAMPBELL AVENUE SOUTHWEST</t>
  </si>
  <si>
    <t>ROANOKE</t>
  </si>
  <si>
    <t>ROBERT A DEYTON DETENTION FACILITY</t>
  </si>
  <si>
    <t>11866 HASTINGS BRIDGE ROAD P.O. BOX 429</t>
  </si>
  <si>
    <t>LOVEJOY</t>
  </si>
  <si>
    <t>ROCKINGHAM COUNTY JAIL</t>
  </si>
  <si>
    <t>25 SOUTH LIBERTY STREET</t>
  </si>
  <si>
    <t>HARRISONBURG</t>
  </si>
  <si>
    <t>SAIPAN DEPARTMENT OF CORRECTIONS (SUSUPE)</t>
  </si>
  <si>
    <t>VICENTE T. SEMAN BLDG, CIVIC CENTER</t>
  </si>
  <si>
    <t>SAIPAN</t>
  </si>
  <si>
    <t>MP</t>
  </si>
  <si>
    <t>SALT LAKE COUNTY METRO JAIL</t>
  </si>
  <si>
    <t>3415 SOUTH 900 WEST</t>
  </si>
  <si>
    <t>SALT LAKE CITY</t>
  </si>
  <si>
    <t>SAN DIEGO DISTRICT STAGING</t>
  </si>
  <si>
    <t>US INS DETENTION &amp; DEPORTATION</t>
  </si>
  <si>
    <t>SAN JUAN STAGING</t>
  </si>
  <si>
    <t>651 FEDERAL DRIVE, SUITE 104</t>
  </si>
  <si>
    <t>GUAYNABO</t>
  </si>
  <si>
    <t>PR</t>
  </si>
  <si>
    <t>SAN LUIS REGIONAL DETENTION CENTER</t>
  </si>
  <si>
    <t>406 NORTH AVENUE D</t>
  </si>
  <si>
    <t>SAN LUIS</t>
  </si>
  <si>
    <t>SARPY COUNTY JAIL</t>
  </si>
  <si>
    <t>1208 GOLDEN GATE DRIVE</t>
  </si>
  <si>
    <t>PAPILLION</t>
  </si>
  <si>
    <t>SAUK COUNTY SHERIFF</t>
  </si>
  <si>
    <t>1300 LANGE CT.</t>
  </si>
  <si>
    <t>BARABOO</t>
  </si>
  <si>
    <t>SCOTT COUNTY DET. FACILITY</t>
  </si>
  <si>
    <t>416 W 4TH ST</t>
  </si>
  <si>
    <t>DAVENPORT</t>
  </si>
  <si>
    <t>SEBASTIAN COUNTY DETENTION CENTER</t>
  </si>
  <si>
    <t>801 SOUTH A STREET</t>
  </si>
  <si>
    <t>FORT SMITH</t>
  </si>
  <si>
    <t>SENECA COUNTY JAIL</t>
  </si>
  <si>
    <t>3040 SOUTH STATE HIGHWAY 100</t>
  </si>
  <si>
    <t>TIFFIN</t>
  </si>
  <si>
    <t>SHERBURNE COUNTY JAIL</t>
  </si>
  <si>
    <t>13880 BUSINESS CENTER DRIVE</t>
  </si>
  <si>
    <t>ELK RIVER</t>
  </si>
  <si>
    <t>SIOUX COUNTY JAIL</t>
  </si>
  <si>
    <t>4363 IRONWOOD AVENUE</t>
  </si>
  <si>
    <t>ORANGE CITY</t>
  </si>
  <si>
    <t>SOUTH CENTRAL REGIONAL JAIL</t>
  </si>
  <si>
    <t>1001 CENTER WAY</t>
  </si>
  <si>
    <t>CHARLESTON</t>
  </si>
  <si>
    <t>SOUTH LOUISIANA ICE PROCESSING CENTER</t>
  </si>
  <si>
    <t>3843 STAGG AVENUE</t>
  </si>
  <si>
    <t>BASILE</t>
  </si>
  <si>
    <t>566 VETERANS DRIVE</t>
  </si>
  <si>
    <t>PEARSALL</t>
  </si>
  <si>
    <t>ST. CLAIR COUNTY JAIL</t>
  </si>
  <si>
    <t>1170 MICHIGAN ROAD</t>
  </si>
  <si>
    <t>PORT HURON</t>
  </si>
  <si>
    <t>STE. GENEVIEVE COUNTY SHERIFF/JAIL</t>
  </si>
  <si>
    <t>5 BASLER DR.</t>
  </si>
  <si>
    <t>STE. GENEVIEVE</t>
  </si>
  <si>
    <t>146 CCA ROAD</t>
  </si>
  <si>
    <t>LUMPKIN</t>
  </si>
  <si>
    <t>STRAFFORD COUNTY CORRECTIONS</t>
  </si>
  <si>
    <t>266 COUNTY FARM ROAD</t>
  </si>
  <si>
    <t>DOVER</t>
  </si>
  <si>
    <t>SWEETWATER COUNTY JAIL</t>
  </si>
  <si>
    <t>50140 UNITED STATES HIGHWAY 191 SOUTH</t>
  </si>
  <si>
    <t>ROCK SPRINGS</t>
  </si>
  <si>
    <t>1001 WELCH STREET</t>
  </si>
  <si>
    <t>TAYLOR</t>
  </si>
  <si>
    <t>TOOELE COUNTY JAIL</t>
  </si>
  <si>
    <t>47 SOUTH MAIN STREET</t>
  </si>
  <si>
    <t>TOOELE</t>
  </si>
  <si>
    <t>TORRANCE/ESTANCIA, NM</t>
  </si>
  <si>
    <t>209 COUNTY ROAD 49</t>
  </si>
  <si>
    <t>ESTANCIA</t>
  </si>
  <si>
    <t>TULSA COUNTY JAIL (DAVID L. MOSS JUSTICE CTR)</t>
  </si>
  <si>
    <t>300 NORTH DENVER AVENUE</t>
  </si>
  <si>
    <t>TULSA</t>
  </si>
  <si>
    <t>TURNER GUILFORD KNIGHT (TGK) JAIL</t>
  </si>
  <si>
    <t>7000 NW 41ST ST.</t>
  </si>
  <si>
    <t>TWO BRIDGES REGIONAL JAIL</t>
  </si>
  <si>
    <t>522 BATH RD</t>
  </si>
  <si>
    <t>WISCASSET</t>
  </si>
  <si>
    <t>UINTA COUNTY JAIL</t>
  </si>
  <si>
    <t>77 COUNTY ROAD 109</t>
  </si>
  <si>
    <t>EVANSTON</t>
  </si>
  <si>
    <t>VICTORIA COUNTY JAIL</t>
  </si>
  <si>
    <t>101 NORTH GLASS STREET</t>
  </si>
  <si>
    <t>VICTORIA</t>
  </si>
  <si>
    <t>WALTON COUNTY JAIL</t>
  </si>
  <si>
    <t>40 SHERIFF CIR</t>
  </si>
  <si>
    <t>DEFUNIAK SPRINGS</t>
  </si>
  <si>
    <t>WARD COUNTY JAIL</t>
  </si>
  <si>
    <t>P.O. BOX 907</t>
  </si>
  <si>
    <t>MINOT</t>
  </si>
  <si>
    <t>WASHINGTON COUNTY DETENTION CENTER</t>
  </si>
  <si>
    <t>1155 WEST CLYDESDALE DRIVE</t>
  </si>
  <si>
    <t>FAYETTEVILLE</t>
  </si>
  <si>
    <t>WASHINGTON COUNTY JAIL (PURGATORY CORRECTIONAL FACILITY)</t>
  </si>
  <si>
    <t>750 SOUTH 5300 WEST</t>
  </si>
  <si>
    <t>HURRICANE</t>
  </si>
  <si>
    <t>WASHOE COUNTY JAIL</t>
  </si>
  <si>
    <t>911 PARR BLVD 775 328 3308</t>
  </si>
  <si>
    <t>RENO</t>
  </si>
  <si>
    <t>WAUKESHA COUNTY JAIL</t>
  </si>
  <si>
    <t>515 WEST MORELAND</t>
  </si>
  <si>
    <t>WAUKESHA</t>
  </si>
  <si>
    <t>WEBB COUNTY DETENTION CENTER (CCA)</t>
  </si>
  <si>
    <t>9998 SOUTH HIGHWAY 83</t>
  </si>
  <si>
    <t>WEBER COUNTY JAIL</t>
  </si>
  <si>
    <t>721 WEST 12TH STREET</t>
  </si>
  <si>
    <t>OGDEN</t>
  </si>
  <si>
    <t>WESTERN TENNESSEE DETENTION FACILITY</t>
  </si>
  <si>
    <t>6299 FINDE NAIFEH DRIVE</t>
  </si>
  <si>
    <t>MASON</t>
  </si>
  <si>
    <t>WESTERN VIRGINIA REGIONAL JAIL</t>
  </si>
  <si>
    <t>5885 W RIVER RD</t>
  </si>
  <si>
    <t>SALEM</t>
  </si>
  <si>
    <t>560 GUM SPRING ROAD</t>
  </si>
  <si>
    <t>WINNFIELD</t>
  </si>
  <si>
    <t>WOODBURY COUNTY JAIL</t>
  </si>
  <si>
    <t>407 7TH STREET</t>
  </si>
  <si>
    <t>SIOUX CITY</t>
  </si>
  <si>
    <t>WYATT DETENTION CENTER</t>
  </si>
  <si>
    <t>950 HIGH STREET</t>
  </si>
  <si>
    <t>CENTRAL FALLS</t>
  </si>
  <si>
    <t>RI</t>
  </si>
  <si>
    <r>
      <rPr>
        <b/>
        <sz val="18"/>
        <color theme="4" tint="-0.499984740745262"/>
        <rFont val="Calibri"/>
        <family val="2"/>
        <scheme val="minor"/>
      </rPr>
      <t>U.S. Immigration and Customs Enforcement</t>
    </r>
    <r>
      <rPr>
        <b/>
        <sz val="20"/>
        <color theme="4" tint="-0.499984740745262"/>
        <rFont val="Calibri"/>
        <family val="2"/>
        <scheme val="minor"/>
      </rPr>
      <t xml:space="preserve">
</t>
    </r>
    <r>
      <rPr>
        <sz val="9"/>
        <color theme="4" tint="-0.499984740745262"/>
        <rFont val="Calibri"/>
        <family val="2"/>
        <scheme val="minor"/>
      </rPr>
      <t xml:space="preserve">This Segregation Review Management System (SRMS) data represents the total number of unique individuals who served one or more days in segregation during the calendar month, per the reporting requirements detailed in ICE Policy 11065.1: Review of the Use of Segregation for ICE Detainees. </t>
    </r>
  </si>
  <si>
    <t>October 2025</t>
  </si>
  <si>
    <t>Facilities</t>
  </si>
  <si>
    <t>Placement Count</t>
  </si>
  <si>
    <t>Grand Total</t>
  </si>
  <si>
    <t xml:space="preserve">Definition for Vulnerable and Special Populations </t>
  </si>
  <si>
    <t xml:space="preserve">U.S. Immigration and Customs Enforcement (ICE) Enforcement and Removal Operations (ERO) is providing segregation data involving vulnerable and special populations based on the special vulnerabilities currently captured in ERO’s Segregation Review Management System (SRMS). This population includes: those who have a serious mental or medical illness; are conducting a hunger strike; are on suicide watch; or who may be susceptible to harm in general population due in part to how others interpret or assume their sexual orientation, or sexual presentation or expression based on outward characteristics, behavior, appearance. 
SRMS captures segregation placements as reported by each of the ERO field offices. Consistent with ERO Policy 24002: Review of the Use of Special Management Units for ICE Detainees (Dec. 6, 2024), all segregation placements, regardless of the length of time spent in segregation, must be entered/recorded into SRMS. </t>
  </si>
  <si>
    <t>Fiscal Year (FY)  2022 Quarter 2 Data</t>
  </si>
  <si>
    <t>Placement Reason</t>
  </si>
  <si>
    <t>Number of Placements</t>
  </si>
  <si>
    <t>Average Number of Consecutive Days in Segregation</t>
  </si>
  <si>
    <t>Average Number of Cumulative Days in Segregation</t>
  </si>
  <si>
    <t xml:space="preserve"> </t>
  </si>
  <si>
    <t>Disciplinary</t>
  </si>
  <si>
    <t>Facility Security Threat</t>
  </si>
  <si>
    <t>Medical/Mental Health</t>
  </si>
  <si>
    <t>Pending Investigation of Disciplinary Violation</t>
  </si>
  <si>
    <t>Protective Custody</t>
  </si>
  <si>
    <t>* Data represents 281 unique detainees. Some detainees have multiple placements within FY22 Q2 (296 total placements).</t>
  </si>
  <si>
    <t>Fiscal Year (FY) 2022 Quarter 3 Data</t>
  </si>
  <si>
    <t>* Data represents 209 unique detainees. Some detainees have multiple placements within FY22 Q3 (226 total placements).</t>
  </si>
  <si>
    <t>**All Q3 detainees previously under the Hunger Strike/Suicide Watch Placement reason have since had their placement reason updated</t>
  </si>
  <si>
    <t>Fiscal Year (FY) 2022 Quarter 4 Data</t>
  </si>
  <si>
    <t>*Data represents 281 unique detainees. Some detainees have multiple placements within FY22 Q4 (311 total placements).</t>
  </si>
  <si>
    <t>Fiscal Year (FY) 2023 Quarter 1 Data</t>
  </si>
  <si>
    <t>*Data represents 344 unique detainees. Some detainees have multiple placements within FY23 Q1 (377 total placements).</t>
  </si>
  <si>
    <t>Fiscal Year (FY) 2023 Quarter 2 Data</t>
  </si>
  <si>
    <t>*Data represents 335 unique detainees. Some detainees have multiple placements within FY23 Q2 (373 total placements).</t>
  </si>
  <si>
    <t>Fiscal Year (FY) 2023 Quarter 3 Data</t>
  </si>
  <si>
    <t>*Data represents 358 unique detainees. Some detainees have multiple placements within FY23 Q3 (418 total placements).</t>
  </si>
  <si>
    <t>Fiscal Year (FY) 2023 Quarter 4 Data</t>
  </si>
  <si>
    <t>*Data represents 288 unique detainees. Some detainees have multiple placements within FY23 Q4 (351 total placements).</t>
  </si>
  <si>
    <t>Fiscal Year (FY) 2024 Quarter 1 Data</t>
  </si>
  <si>
    <t>*Data represents 431 unique detainees. Some detainees have multiple placements within FY24 Q1 (497 total placements).</t>
  </si>
  <si>
    <t>Fiscal Year (FY) 2024 Quarter 2 Data</t>
  </si>
  <si>
    <t>Medical Mental</t>
  </si>
  <si>
    <t>*Data represents 351 unique detainees. Some detainees have multiple placements within FY24 Q2 (391 total placements).</t>
  </si>
  <si>
    <t>Fiscal Year (FY) 2024 Quarter 3 Data</t>
  </si>
  <si>
    <t>*Data represents 414 unique detainees. Some detainees have multiple placements within FY24 Q3 (446 total placements).</t>
  </si>
  <si>
    <t>Fiscal Year (FY) 2024 Quarter 4 Data</t>
  </si>
  <si>
    <t>*Data represents 469 unique detainees. Some detainees have multiple placements within FY24 Q4 (545 total placements).</t>
  </si>
  <si>
    <t>Fiscal Year (FY) 2025 Quarter 1 Data</t>
  </si>
  <si>
    <t>*Data represents 401 unique detainees. Some detainees have multiple placements within FY25 Q1 (475 total placements).</t>
  </si>
  <si>
    <t>Fiscal Year (FY) 2025 Quarter 2 Data</t>
  </si>
  <si>
    <t>*Data represents 425 unique detainees. Some detainees have multiple placements within FY25 Q2 (490 total placements).</t>
  </si>
  <si>
    <t>Fiscal Year (FY) 2025 Quarter 3 Data</t>
  </si>
  <si>
    <t>*Data represents 432 unique detainees. Some detainees have multiple placements within FY25 Q3 (566 total placements).</t>
  </si>
  <si>
    <t>The Basis for Any Use of Facility-Initiated Segregation</t>
  </si>
  <si>
    <t xml:space="preserve">Consistent with ICE detention standards and ICE Policy 11065.1: Review of the Use of Segregation for ICE Detainees, a detainee may be placed into a Special Management Unit (SMU), with either an Administrative Segregation designation for detainees segregated for administrative reasons or a Disciplinary Segregation designation for detainees segregated for disciplinary reasons.  Administrative segregation is provided for detainees who request or need protective custody or who present an immediate, significant threat to the safety, security, or good order of the facility. Disciplinary segregation is used only after a finding by a disciplinary hearing panel that the detainee is guilty of a prohibited act or rule violation.  Disciplinary segregation only serves to regulate the detainee’s behavior and is imposed for a maximum of 30 days per incident, except in extraordinary circumstances.  ICE is required to periodically review these extraordinary cases to determine whether continued detention in disciplinary segregation is warranted.  
Segregation placements are not made solely based upon the presence of a special vulnerability. Placement of detainees in segregation requires careful consideration of alternatives, and administrative segregation placements for a special vulnerability should be used only as a last resort. Representatives from the ICE Health Service Corps (IHSC), Field Operations, and the Office of Principal Legal Advisor coordinate to conduct a weekly review of cases of detainees with mental and medical illnesses and to evaluate whether their current housing placement is appropriate. Headquarters personnel provide guidance to field office leadership, and in coordination with IHSC, may help facilitate the transfer of identified cases to other locations better suited to their individual needs, when applicable.
Please note that the SRMS only reflects the most recent placement reason for that segregation placement. It is possible that the segregation reason changed at some point during the segregation stay. </t>
  </si>
  <si>
    <t xml:space="preserve">The Process for and Frequency of Re-Evaluating Custody Decisions </t>
  </si>
  <si>
    <t xml:space="preserve">The Segregation Directive is intended to complement the requirements set forth by the national detention standards and other applicable ICE policies. Per the 2011 ICE Performance-Based National Detention Standards (revised 2016):
•	A supervisor shall conduct a review within 72 hours of the detainee’s placement in administrative segregation to determine whether segregation is still warranted. A supervisor shall conduct an identical review after the detainee has spent seven days in administrative segregation, and every week thereafter, for the first 30 days and every 10 days thereafter, at a minimum.
•	The facility administrator shall review the status of a detainee in disciplinary segregation after the first 30 days of segregation, and each 30 days thereafter, to determine whether continued detention in disciplinary segregation is warranted.
•	A multi-disciplinary committee of facility staff, including facility leadership, medical and mental health professionals, and security staff, shall meet weekly to review all detainees currently housed in the facility’s SMU. During the meeting, the committee shall review each detainee individually to ensure all staff are aware of the detainee’s status, current behavior, and physical and mental health, and to consider whether any change in status is appropriate.
ERO provides several levels of oversight of ICE’s SMUs to ensure detainees in ICE custody reside in safe, secure, and humane environments, and under appropriate conditions of confinement. 
•	All ICE-approved detention facilities are inspected by a third-party inspection team to ensure the applicable detention standards are met. 
•	ICE Headquarters personnel conduct daily reviews of segregation cases within SRMS to ensure compliance with applicable policy and detention standards. 
•	Representatives from ERO Custody Management, IHSC, Field Operations, and the Office of Principal Legal Advisor conduct a weekly review of cases in which detainees suffer from mental and medical illnesses and to evaluate whether their current housing placement is appropriate. 
•	ICE utilizes Detention Service Managers who are imbedded within the various field offices and whose sole function is to provide daily detention standard oversight and to conduct on-going reviews of all aspects of the detention operations.  
•	ICE’s Office of Professional Responsibility (OPR) conducts independent reviews of ICE ERO’s segregation practices through its facility compliance inspections and oversight of the Self-Inspection Program. Specifically, ICE OPR reviews facility segregation issues during their facility compliance inspections, compares those findings with case management records, and brings any discrepancies to the attention of facility management, the local ICE ERO field office personnel, and ICE Headquarters.  
</t>
  </si>
  <si>
    <t>ICE FOOTNOTES</t>
  </si>
  <si>
    <t>Term</t>
  </si>
  <si>
    <t>Definition</t>
  </si>
  <si>
    <t>ADP</t>
  </si>
  <si>
    <t>Average daily population</t>
  </si>
  <si>
    <t>Average length in program</t>
  </si>
  <si>
    <t>ALOS</t>
  </si>
  <si>
    <t>Average length of stay</t>
  </si>
  <si>
    <t>Area of Responsibility</t>
  </si>
  <si>
    <t>ATD</t>
  </si>
  <si>
    <t>Alternatives to Detention</t>
  </si>
  <si>
    <t>Bonded Out-FO</t>
  </si>
  <si>
    <t>An alien is bonded out due to decision by the Field Office</t>
  </si>
  <si>
    <t>Bonded Out-IJ</t>
  </si>
  <si>
    <t>An alien is bonded out due to decision by the Immigration Judge</t>
  </si>
  <si>
    <t>Customs and Border Protection</t>
  </si>
  <si>
    <t>Classification Level (ADP)</t>
  </si>
  <si>
    <t xml:space="preserve">Upon admission and periodically thereafter, detainees are categorized into a security level based on a variety of public safety factors, and are housed accordingly.  Factors include prior convictions, threat risk, disciplinary record, special vulnerabilities, and special management concerns.  Detainees are categorized into one of four classes of security risk: A/low, B/medium low, C/medium high, and D/high.  </t>
  </si>
  <si>
    <t>Credible Fear</t>
  </si>
  <si>
    <t xml:space="preserve">A finding by USCIS or an Immigration Judge that, taking into account the credibility of the statements made by the alien in support of the alien’s claim and such other facts as are known to the interviewing USCIS officer or Immigration Judge, there is a significant possibility that alien could establish eligibility for asylum under INA § 208, withholding of removal under INA § 241(B)(3), or protection from removal under the convention against torture. </t>
  </si>
  <si>
    <t>FCMP</t>
  </si>
  <si>
    <t>Family Case Management Program</t>
  </si>
  <si>
    <t>Facilities Adhering to ICE Performance Based National Detention Standards (PBNDS2011, PBNDS 2008, and NDS 2019)</t>
  </si>
  <si>
    <t>Meets Standards: The facility’s detention functions are being adequately performed. Although deficiencies may be found, they do not detract from the acceptable accomplishment of vital functions or from the delivery of care and well-being for ICE detainees. Internal controls are in place and appropriate corrective actions to resolve deficiencies can be implemented.</t>
  </si>
  <si>
    <t>Does Not Meet Standards: The facility’s detention functions are not being performed at a “meets standards” level. Internal controls are weak, thus resulting in serious deficiencies in one or more program areas. Detention operations may be impaired to the point that the facility is not presently accomplishing vital functions. Internal controls are insufficient to reasonably assure acceptable performance can be expected in the near future.</t>
  </si>
  <si>
    <t>Facilities Adhering to ICE National Detention Standards (NDS) 2000:</t>
  </si>
  <si>
    <t xml:space="preserve">Acceptable: The facility’s detention functions are being adequately performed. Although deficiencies may be found, they do not detract from the acceptable accomplishment of vital functions or from the delivery of care and well-being for ICE detainees. Internal controls are in place and appropriate corrective actions to resolve deficiencies can be implemented. </t>
  </si>
  <si>
    <t xml:space="preserve">Deficient: The facility’s detention functions are not being performed at a “meets standards” level. Internal controls are weak, thus resulting in serious deficiencies in one or more program areas. Detention operations may be impaired to the point that the facility is not presently accomplishing vital functions. Internal controls are insufficient to reasonably assure acceptable performance can be expected in the near future. </t>
  </si>
  <si>
    <t>Family Unit</t>
  </si>
  <si>
    <t xml:space="preserve">Aliens identified as part of family unit are measured based off the Case Family Status of Intact and Intact-Reunified for that alien.  This includes those aliens identified as a family member by either CBP and/or ICE. Designation as a Family Unit member does not imply that all members of the family unit were removed. </t>
  </si>
  <si>
    <t>GPS</t>
  </si>
  <si>
    <t>Global positioning system tracking device</t>
  </si>
  <si>
    <t>Head of Household</t>
  </si>
  <si>
    <t>Parent or legal guardian of a non-U.S. citizen child or children under the age of 18.</t>
  </si>
  <si>
    <t xml:space="preserve">Immigration and Customs Enforcement </t>
  </si>
  <si>
    <t>ICE Threat Level (ADP)</t>
  </si>
  <si>
    <t>The average daily population by ICE Threat Level. Threat level is determined by the criminality of a detainee, including the recency of the criminal behavior and its severity. A detainee can be graded on a scale of one to three with one being the highest severity. If a detainee has no criminal convictions, he/she will be classified as “No ICE Threat Level.”</t>
  </si>
  <si>
    <t>Inspection Ratings</t>
  </si>
  <si>
    <t>ICE detention facilities are inspected and rated using a Pass/Fail grading system. Annual or biennial inspections, which measure a facility’s program performance and compliance to ICE detention standards over time, will result in ratings.</t>
  </si>
  <si>
    <t>Last Inspection Date</t>
  </si>
  <si>
    <t>The date the facility was last inspected.</t>
  </si>
  <si>
    <t>Last Inspection Rating-Final</t>
  </si>
  <si>
    <t>The most recent finalized inspection rating the facility received.</t>
  </si>
  <si>
    <t>The inspection standard the facility was last inspected against.</t>
  </si>
  <si>
    <t>This indicates the gender(s) of detainees at a facility. M indicates male population, and F indicates female population. Where limited data is available, the default value is M, F.</t>
  </si>
  <si>
    <t>Mandatory (ADP)</t>
  </si>
  <si>
    <t>The average daily population of detainees who are subject to mandatory detention.</t>
  </si>
  <si>
    <t xml:space="preserve">A pre-final order alien is released because he/she is not a detention priority. </t>
  </si>
  <si>
    <t>Order of Supervision-No SLRFF</t>
  </si>
  <si>
    <t xml:space="preserve">A final order alien is released because the Field Office is unable to obtain a travel document. </t>
  </si>
  <si>
    <t xml:space="preserve">A final order alien is released because the field office is unable to obtain a travel document.  </t>
  </si>
  <si>
    <t>Second to Last Inspection Standard</t>
  </si>
  <si>
    <t>The inspection standard the facility was inspected against during the second to the last inspection.</t>
  </si>
  <si>
    <t>Second to Last Rating</t>
  </si>
  <si>
    <t>The final inspection rating a facility received after the second to last inspection.</t>
  </si>
  <si>
    <t>Second to Last Inspection Date</t>
  </si>
  <si>
    <t>The second to last date the facility was inspected.</t>
  </si>
  <si>
    <t>SmartLink</t>
  </si>
  <si>
    <t>Online tracking device using smart phone or tablet</t>
  </si>
  <si>
    <t>TR</t>
  </si>
  <si>
    <t>Telephonic reporting</t>
  </si>
  <si>
    <t>Type--Detailed</t>
  </si>
  <si>
    <t>ICE holds detainees in several different types of facilities, listed below:</t>
  </si>
  <si>
    <t>BOP (Federal Bureau of Prisons): A facility operated by the Federal Bureau of Prisons</t>
  </si>
  <si>
    <t>DIGSA (Dedicated Intergovernmental Service Agreement): A publicly-owned facility operated by state/local government(s), or private contractors, in which ICE contracts to use all bed space via a Dedicated Intergovernmental Service Agreement; or facilities used by ICE pursuant to Inter-governmental Service Agreements, which house only ICE detainees – typically these are operated by private contractors pursuant to their agreements with local governments.</t>
  </si>
  <si>
    <t>IGSA (Intergovernmental Service Agreement): A publicly-owned facility operated by state/local government(s), or private contractors, in which ICE contracts for bed space via an Intergovernmental Service Agreement; or local jails used by ICE pursuant to Inter-governmental Service Agreements, which house both ICE and non-ICE detainees, typically county prisoners awaiting trial or serving short sentences, but sometimes also USMS prisoners.</t>
  </si>
  <si>
    <t>SPC (Service Processing Center): A facility owned by the government and staffed by a combination of federal and contract employees.</t>
  </si>
  <si>
    <t>USMS (United States Marshals Service): A facility primarily contracted with the USMS for housing of USMS detainees, in which ICE contracts with the USMS for bed space.</t>
  </si>
  <si>
    <t>USMS IGA (USMS Intergovernmental Agreement): A USMS Intergovernmental Agreement in which ICE agrees to utilize an already established US Marshal Service contract.</t>
  </si>
  <si>
    <t>USCIS</t>
  </si>
  <si>
    <t>U.S. Citizenship and Immigration Services</t>
  </si>
  <si>
    <t>FY2019 ICE Alternatives to Detention</t>
  </si>
  <si>
    <t>Family Unit (FAMU) subject apprehensions represent all OPB apprehensions of adults (18 years old and over) with a FAMU classification who were subsequently enrolled in ATD.</t>
  </si>
  <si>
    <t>Average Length in Program is calculated for active participants only.</t>
  </si>
  <si>
    <t>Length of Program = 1/31/2020 ATD Original Start Date +1</t>
  </si>
  <si>
    <t>FY2026 ICE Average Daily Population and ICE Average Length of Stay</t>
  </si>
  <si>
    <t>FY2026 YTD ICE Detention data are updated through 11/29/2025 (IIDS Run Date 12/01/2025; EID as of 11/29/2025).</t>
  </si>
  <si>
    <t>ICE Detention data exclude ORR transfers/facilities, as well as U.S. Marshals Service Prisoners.</t>
  </si>
  <si>
    <t>The Average Daily Population (ADP) is based on MANDAY Count.  A MANDAY is based on whether a SUBJECT is in an ERO detention facility for the midnight count.  For every SUBJECT in a facility for the midnight count, that corresponds to one MANDAY.  The ADP is the number of MANDAYS for a given time period, divided by the number of days in that time period.</t>
  </si>
  <si>
    <t>ADP by Arresting Agency, Month and Criminality : FY2022 YTD criminality is defined in the following manner: 
o 	Convicted Criminal: Immigration Violators with a criminal conviction entered into ICE systems of record at the time of ICE custody.
o 	Pending Criminal Charges: Immigration Violators with pending criminal charges entered into ICE system of record at the time of ICE custody.
o 	Other Immigration Violators:  Immigration Violators without any known or a criminal conviction, or pending charges entered into ICE system of record at the time of ICE custody.</t>
  </si>
  <si>
    <t>Starting in FY2018, ICE defines immigration violators' criminality for Average Length of Stay in the following manner:  
Convicted Criminal:  Immigration violators with a criminal conviction entered into ICE systems of record at the time of the enforcement action. 
Pending Criminal Charges:  Immigration Violators with pending criminal charges entered into ICE system of record at the time of the enforcement action.  
Other Immigration Violators:  Immigration Violators without any known criminal convictions, or pending charges entered into ICE system of record at the time of the enforcement action.</t>
  </si>
  <si>
    <t>All stats are pulled based on Current Program which attributes all cases back to the Program of the processing officer of the event.  However, if Current Program = OPL, XXX, ZZZ, or null, then Event Program is used.</t>
  </si>
  <si>
    <t>The ICE Arresting Agency includes the following ERO and HSI Arresting Agency Programs:  287g Program, Alternatives to Detention, ERO Criminal Alien Program, Detained Docket Control, Detention and Deportation, Law Enforcement Area Response Unit, Mobile Criminal Alien Team, Non-Detained Docket Control, Juvenile, Fugitive Operations, Violent Criminal Alien Section, Joint Criminal Alien Response Team, Probation and Parole, Quick Response Team, User Fee Investigations, Joint Terrorism Task Force, Non-User Fee Investigations, HSI Criminal Arrest Only, and Intelligence.  This also includes the Default program area for interface records, and PICS Default value--for user initialization only where the users programs were not updated at the time of the data run.</t>
  </si>
  <si>
    <t>The CBP Arresting Agency includes the following programs:  Border Patrol, Inspections, Inspections-Air, Inspections-Land, and Inspections-Sea.</t>
  </si>
  <si>
    <t xml:space="preserve">Average Length of Stay for Family Residential Centers is determined by including, the length of stay at all facilities during a detention stay that started at an FRC, the detention days that started before the current fiscal year, and only detention days for those released from custody. </t>
  </si>
  <si>
    <t>ICE resumed the use of Family Residential Centers on April 7, 2025. Previously ICE discontinued the use of Family Residential Centers on March 31, 2022.</t>
  </si>
  <si>
    <t>FY2026 and FY2025 ICE Final Book Outs</t>
  </si>
  <si>
    <t>FY2026 YTD ICE Final Book Out data are updated through 11/29/2025 (IIDS Run Date 12/01/2025; EID as of 11/29/2025).</t>
  </si>
  <si>
    <t>FY2024 ICE Final Book Out Data is historic and remains static.</t>
  </si>
  <si>
    <t>In FY2024 ICE began tracking Final Bookouts in lieu of Final Releases due to a change in methodology.</t>
  </si>
  <si>
    <t>All bookouts occurring during ICE detention are reported here.  A bookout may be classified as a final release from ICE custody or an interim bookout which occurs during the detention stay.</t>
  </si>
  <si>
    <t>Bonded Out, Order of Recognizance, Order of Supervision, and Paroled are ICE Final releases from a detention facility. An alien can be currently still in IJ proceedings, have an appeal, or awaiting removal.  Processing Disposition Changed Locally: An IJ has terminated the current proceedings at EOIR's discretion, or the case is being re-processed Release to Remove, an Alien was removed/deported from the U.S. directly from an ICE detention facility. Relief Granted by IJ: Alien was granted a benefit by the IJ and released from an ICE detention facility.  Transfer to US Marshalls or Other LEA: Alien was transferred to another Law Enforcement Agency to address other possible criminal activity. Transferred: Transferred to another AOR or facility, etc.</t>
  </si>
  <si>
    <t>FY2026 ICE Removals</t>
  </si>
  <si>
    <t>FY2026 YTD ICE Removals data are updated through 11/29/2025 (IIDS Run Date 12/01/2025; EID as of 11/29/2025).</t>
  </si>
  <si>
    <t>ICE Removal Data Include Returns and Expulsions.  Returns include Voluntary Returns, Voluntary Departures and Withdrawals Under Docket Control.</t>
  </si>
  <si>
    <t>ICE Removals include aliens processed for Expedited Removal (ER) or Voluntary Return (VR) that are turned over to ERO for detention or removal by ICE.  As of May 12, 2023, aliens processed for ER that were turned over from Border Patrol to ICE for removal via ICE Air are also included. Aliens processed for ER and not detained by ERO or VR after June 1st, 2013, and not detained by ERO are primarily processed by Border Patrol. Starting in March 2025, Title 50 Expulsions were tracked as part of the overall ICE removals population. Starting in FY2025, ERs and VRs with no detention but were turned over to ICE for removal will be included.</t>
  </si>
  <si>
    <t xml:space="preserve">Starting in FY2009, ICE began to "lock" removal statistics on October 5th at the end of each fiscal year and counted only the Aliens whose removal or return was already confirmed.  Aliens removed or returned in that fiscal year but not confirmed until after October 5th were excluded from the locked data and thus from ICE statistics.  To ensure an accurate and complete representation of all removals and returns, ICE will include the removals and returns confirmed after October 5th into the next fiscal year.  </t>
  </si>
  <si>
    <t>ICE Currently Detained Population Breakdown</t>
  </si>
  <si>
    <t>ICE National Docket data are a snapshot as of 11/30/2025 (IIDS Run Date 12/01/2025; EID as of 11/30/2025).</t>
  </si>
  <si>
    <t>ICE Detention data excludes ORR transfers/facilities, as well as U.S. Marshals Service Prisoners.</t>
  </si>
  <si>
    <t>Starting in FY2018, ICE defines immigration violators' criminality in the following manner:  
Convicted Criminal:  Immigration violators with a criminal conviction entered into ICE systems of record at the time of the enforcement action. 
Pending Criminal Charges:  Immigration Violators with pending criminal charges entered into ICE system of record at the time of the enforcement action.  
Other Immigration Violators:  Immigration Violators without any known criminal convictions, or pending charges entered into ICE system of record at the time of the enforcement action.</t>
  </si>
  <si>
    <t>Processing dispositions of Other may include, but are not limited to, Aliens processed under Administrative Removal, Visa Waiver Program Removal, Stowaway or Crewmember.</t>
  </si>
  <si>
    <t>A stateless person is someone who, under national laws, does not enjoy citizenship – the legal bond between a government and an individual – in any country.</t>
  </si>
  <si>
    <t>FY2026 ICE Initial Book-Ins</t>
  </si>
  <si>
    <t>FY2026 YTD ICE Book-ins data is updated through 11/29/2025 (IIDS Run Date 12/01/2025; EID as of 11/29/2025).</t>
  </si>
  <si>
    <t>The "ICE" Arresting Agency includes ERO, HSI, and Other programs.</t>
  </si>
  <si>
    <t>ERO Programs include CAP Programs (ERO Criminal Alien Program, Joint Criminal Alien Response Team, Law Enforcement Area Response Units, and Violent Criminal Alien Section, and Other Programs), Fugitive Operations, 287G Program, Detained Docket Control, Non-Detained Docket Control, Mobile Criminal Alien Team, Alternatives to Detention, Detention and Deportation, and Juvenile.</t>
  </si>
  <si>
    <t>HSI Programs include HSI Criminal Arrest Only, Intelligence, Joint Terrorism Task Force, Non-User Fee Investigations, Quick Response Team, and User Fee Investigations.</t>
  </si>
  <si>
    <t>Other Programs include Adjudications, Asylum, and PICS Default Value - for user initialization only; these are included in the CAP Program Counts.</t>
  </si>
  <si>
    <t>USCIS Average Time from USCIS Fear Decision Service Date to ICE Release (In Days) &amp; Aliens with USCIS-Established Fear Decisions in an ICE Detention Facility</t>
  </si>
  <si>
    <t>Aliens Currently in ICE Detention Facilities data are a snapshot as 11/30/2025 (IIDS Run Date 12/01/2025; EID as of 11/30/2025).</t>
  </si>
  <si>
    <t>USCIS provided data containing APSO (Asylum Pre Screening Officer) cases clocked during FY2024 - FY2026.  Data were received on 12/03/2025.</t>
  </si>
  <si>
    <t>Aliens Currently in ICE Detention Facilities and the Average Time from USCIS Fear Decision Service Date to ICE Release are determined by matching the Alien File Numbers in the data provided by USCIS to ICE Detention data.  Data only include Alien File Numbers from the USCIS data that have USCIS Fear Determinations of Persecution Claim Established or Torture Claim Established.  Data only include ICE Detention Stays for which the USCIS Decision Service Date falls on or after the initial book in date of the current detention stay.  ICE Detention Stays for which the Decision Service Date falls before the initial book in or after release are not included.</t>
  </si>
  <si>
    <t>An Aliens Fear Screening Determination cannot be confirmed as directly related to an ICE Detention Stay, even if the USCIS Decision Service Date falls within the ICE Detention Stay.</t>
  </si>
  <si>
    <t>Of the 195,511 records in the USCIS provided data, the breakdown of the fear screening determinations is as follows; 77,434 positive fear screening determinations, 79,892 negative fear screening determinations and 38,185 without an identified determination. Of the 77,434 with positive fear screening determinations; 44,641 have Persecution Claim Established and 32,793 have Torture Claim Established.</t>
  </si>
  <si>
    <t>Aliens Currently in ICE Detention Facilities and the Average Time from USCIS Fear Decision Service Date to ICE Release include detentions not associated with a removal case.</t>
  </si>
  <si>
    <t>The data provided by USCIS contains multiple records for some Alien File Numbers. There are 195,511 unique fear determinations and 17,419 of those have multiple records in the data provided by USCIS. The Alien File Numbers with multiple USCIS records are treated as follows                                          
• If an Alien File Number is associated with both positive and negative fear screening determinations, only the most recent screening is included.
• If an Alien File Number is associated with multiple positive fear determinations and only one ICE Detention Stay, only the determinations for which the USCIS Decision Service Date falls within the detention stay are included.
• If an Alien File Number is associated with multiple positive fear determinations and multiple ICE Detention Stays, all determinations for which the USCIS Decision Service Date falls within an ICE Detention Stay are included.
• If an Alien File Number has multiple positive fear determinations for which the USCIS Decision Service Dates fall within a single ICE Detention Stay, this is counted as a single detention.</t>
  </si>
  <si>
    <t xml:space="preserve">Average Time from USCIS Fear Decision Service Date to ICE Release is calculated from the relevant ICE Detention Stays described above, where the USCIS Decision Service Date for a USCIS Fear Determination of Persecution Claim Established or Torture Claim Established falls within an ICE Detention Stay.  The average time for a fiscal year is the average number of days between the USCIS Decision Service Date and the final release from ICE Custody for that fiscal year.  The fiscal year for an ICE Detention Stay in this metric is the fiscal year in which the Alien was released from ICE Custody. </t>
  </si>
  <si>
    <t xml:space="preserve">ICLOS and Detainees </t>
  </si>
  <si>
    <t xml:space="preserve">ICLOS is the average In Custody Length of Stay and is a calculation of how long a detainee has been in custody at a particular point in time and the formula used for this calculation is Date – Book In Date </t>
  </si>
  <si>
    <t>The four categories the ICLOS and Detainees tab is broken out by are 
•	Adult Facility Individuals
o	Anyone who is in an adult facility and does not have a post determined positive fear claim at the date of the snapshot 
•	FRC Facility Individuals
o	Anyone who is in a family facility and does not have a post determined positive fear claim at the date of the snapshot 
•	Post-Determination for Adult Facility Individuals with Positive Fear Claim
o	Anyone who is in an adult facility and has a post determined positive fear claim at the date of the snapshot 
•	Post-Determination for FRC Facility Individuals with Positive Fear Claim
o	Anyone who is in a family facility and has a post determined positive fear claim at the date of the snapshot</t>
  </si>
  <si>
    <t xml:space="preserve">The mid for each month corresponds to the 15th of the month and end corresponds to the last day of the month. </t>
  </si>
  <si>
    <t>It was assumed that if a positive fear claim happened within five days of the initial book in that it was related to the detention stay. This was to account for the 72-hour transfer period from CBP to a detention facility and to account for additional time due to coronavirus.</t>
  </si>
  <si>
    <t>ICE ICLOS and Detainees Data are updated through 12/02/2025 (IIDS Run Date 12/03/2025; EID as of 12/02/2025).</t>
  </si>
  <si>
    <t>Monthly Bond Statistics</t>
  </si>
  <si>
    <t>FY2025 ICE Final Bookouts data is historic and remains static.</t>
  </si>
  <si>
    <t>In FY2054 ICE began tracking Final Bookouts in lieu of Final Releases due to a change in methodology.  Prior year data reflects ICE Final Releases.</t>
  </si>
  <si>
    <t>Bonded Out, Order of Recognizance, Order of Supervision, and Paroled are ICE Final releases from a detention facility. An Alien can be currently still in IJ proceedings, have an appeal, or awaiting removal.  Processing Disposition Changed Locally: An IJ has terminated the current proceedings at EOIR's discretion, or the case is being re-processed Release to Remove, a Alien was removed/deported from the U.S. directly from an ICE detention facility. Relief Granted by IJ: Alien was granted a benefit by the IJ and released from an ICE detention facility.  Transfer to US Marshalls or Other LEA: Alien was transferred to another Law Enforcement Agency to address other possible criminal activity. Transferred: Transferred to another AOR or facility, etc.</t>
  </si>
  <si>
    <t>ICE Detention data exclude ORR transfers/facilities, and U.S. Marshals Service prisoners.</t>
  </si>
  <si>
    <t>BMU provided data containing Bonds Posted cases recorded from 11/01/2024 - 12/01/2025. Data were received on 12/04/2025.</t>
  </si>
  <si>
    <t xml:space="preserve">Bond Posted Book Outs (%) is calculated by the sum total count of ICE Final Book Outs of the aliens with bond posted divided by the total count of ICE Final Book Outs. </t>
  </si>
  <si>
    <t xml:space="preserve">Bond Posted Releases (%) is calculated by the sum total count of ICE Final Releases of the aliens with bond posted divided by the total count of ICE Final Releases. </t>
  </si>
  <si>
    <t>STU determines Bonded Out releases by Release Reason entered and Detention Book Out Date. BMU data uses the Bond Post Date which is not necessarily the same as the Detention Book Out Date.</t>
  </si>
  <si>
    <t>Individuals with Credible Fear Parole</t>
  </si>
  <si>
    <t>FY2026 YTD Encounters data is updated through 12/02/2025 (IIDS Run Date 12/03/2025; EID as of 12/02/2025).</t>
  </si>
  <si>
    <t>Parole requested and parole granted dates are based on the Case Action Decision Date contained in the system of record.</t>
  </si>
  <si>
    <t>Parole granted is defined as Agency-based case action jurisdiction and case decision is "Granted".</t>
  </si>
  <si>
    <t>Parole denied is defined as Agency-based case action jurisdiction and case decision is "Denied".</t>
  </si>
  <si>
    <t>Parole decisions may not be in the same month as parole requested.</t>
  </si>
  <si>
    <t>Semiannual Arrests, Bookins and Removals</t>
  </si>
  <si>
    <t>For United States Armed Forces tables:</t>
  </si>
  <si>
    <t>·       FY2018-FY2024 data are historical and remain static.</t>
  </si>
  <si>
    <t>For United States Citizens tables:</t>
  </si>
  <si>
    <t>For Parents of United States Citizens tables:</t>
  </si>
  <si>
    <t>For Temporary Protected Status Countries tables:</t>
  </si>
  <si>
    <t>USC Arrests, Booking and Removals stats are pulled based on administrative enforcement actions executed by ERO Officers.</t>
  </si>
  <si>
    <t xml:space="preserve">Parents of United States Citizen determined by relationship flag and citizenship of child relation. Parents of U.S. citizens mentioned here are non-citizens who have identified themselves as having U.S. citizen children. This can refer to either one or both parents. The totals given do not imply that a U.S. citizen child has left the country with the parent. </t>
  </si>
  <si>
    <t>ERO Administrative Arrests include all ERO Programs.  ERO Programs include Detention and Deportation (DDP), Fugitive Operations (FUG), Alternatives to Detention (ATD), Criminal Alien Program (CAP), Violent Criminal Alien Section (VCS), ERO Criminal Prosecutions (ECP), Detained Docket Control (DDC), Non-Detained Docket Control (NDD), Joint Criminal Alien Response Team (JCT), Juvenile (JUV), Law Enforcement Area Response (LEA), Mobile Criminal Alien Team (MCT), 287G Program (287g), and 287g Task Force (TFM).</t>
  </si>
  <si>
    <t>All stats are pulled based on Current Program which attributes all cases back to the Program of the processing officer of the event.</t>
  </si>
  <si>
    <t>Country of Citizenship is derived from the ICE system of record as it is input by the officer at the time of processing. An "Unknown" Country indicates the alien failed or refused to identify a country of citizenship or the officer lacked documentation to do so.</t>
  </si>
  <si>
    <t>All stats are pulled based on Current Program which attributes all cases back to the Program of the processing officer of the event. However, if Current Program = OPL, XXX, ZZZ, or null, then Event Program is used.</t>
  </si>
  <si>
    <t>The "ICE" Arresting Agency includes the following ERO and HSI Arresting Agency programs: 287g Program, 287g Task Force, Alternatives to Detention, ERO Criminal Alien Program, Detained Docket Control, Detention and Deportation, Law Enforcement Area Response Unit, Mobile Criminal Alien Team, Non-Detained Docket Control, Juvenile, Fugitive Operations, Violent Criminal Alien Section, ERO Criminal Prosecutions, Joint Criminal Alien Response Team, Probation and Parole, Quick Response Team, User Fee Investigations, Joint Terrorism Task Force, Non-User Fee Investigations, HSI Criminal Arrest Only, and Intelligence. This also includes the Default program area for interface records, and PICS Default value - for user initialization only where the users programs were not updated at the time of the data run.</t>
  </si>
  <si>
    <t xml:space="preserve">Veteran Status flag implemented during FY2021. Prior years required manual input by the officers in the database. </t>
  </si>
  <si>
    <t>TPS Countries</t>
  </si>
  <si>
    <t>Burma (Myanmar) designated TPS as of 05/25/2021. Arrests, Bookins, and Removals reported are since the designation date.</t>
  </si>
  <si>
    <t>Haiti designated TPS as of 08/03/2021. Arrests, Bookins, and Removals reported are since the designation date.</t>
  </si>
  <si>
    <t>Venezuela designated TPS as of 03/09/2021. Arrests, Bookins, and Removals for reported are since the designation date.</t>
  </si>
  <si>
    <t>Afghanistan designated TPS as of 05/20/2022. Arrests, Bookins, and Removals for reported are since the designation date.</t>
  </si>
  <si>
    <t>Cameroon designated TPS as of 06/07/2022. Arrests, Bookins, and Removals reported are since the designation date.</t>
  </si>
  <si>
    <t>Ethiopia designated TPS as of 12/12/2022. Arrests, Bookins, and Removals reported are since the designation date.</t>
  </si>
  <si>
    <t>Ukraine designated TPS as of 04/19/2022. Arrests, Bookins, and Removals for  reported are since the designation date.</t>
  </si>
  <si>
    <t>Lebanon designated TPS as of 11/27/2024. Arrests, Bookins, and Removals for  reported are since the designation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</si>
</sst>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0"/>
    <numFmt numFmtId="167" formatCode="_(* #,##0.0_);_(* \(#,##0.0\);_(* &quot;-&quot;_);_(@_)"/>
    <numFmt numFmtId="168" formatCode="&quot;$&quot;#,##0.00"/>
    <numFmt numFmtId="169" formatCode="0.0"/>
    <numFmt numFmtId="170" formatCode="_(* #,##0.0_);_(* \(#,##0.0\);_(* &quot;-&quot;?_);_(@_)"/>
    <numFmt numFmtId="171" formatCode="mmm\-yyyy"/>
    <numFmt numFmtId="172" formatCode="_(* #,##0_);_(* \(#,##0\);_(* &quot;-&quot;?_);_(@_)"/>
  </numFmts>
  <fonts count="51">
    <font>
      <sz val="11"/>
      <color theme="1"/>
      <name val="Calibri"/>
      <family val="2"/>
      <scheme val="minor"/>
    </font>
    <font>
      <sz val="12"/>
      <color theme="1"/>
      <name val="Times New Roman"/>
      <family val="2"/>
    </font>
    <font>
      <sz val="10"/>
      <name val="Arial"/>
      <family val="2"/>
    </font>
    <font>
      <b/>
      <sz val="12"/>
      <color indexed="18"/>
      <name val="Times New Roman"/>
      <family val="1"/>
    </font>
    <font>
      <sz val="12"/>
      <color theme="1"/>
      <name val="Times New Roman"/>
      <family val="1"/>
    </font>
    <font>
      <sz val="14"/>
      <color theme="0"/>
      <name val="Times New Roman"/>
      <family val="1"/>
    </font>
    <font>
      <sz val="10"/>
      <color indexed="72"/>
      <name val="MS Sans Serif"/>
      <family val="2"/>
    </font>
    <font>
      <b/>
      <sz val="12"/>
      <color theme="4" tint="-0.499984740745262"/>
      <name val="Calibri"/>
      <family val="2"/>
      <scheme val="minor"/>
    </font>
    <font>
      <b/>
      <sz val="20"/>
      <color theme="4" tint="-0.499984740745262"/>
      <name val="Calibri"/>
      <family val="2"/>
      <scheme val="minor"/>
    </font>
    <font>
      <b/>
      <sz val="24"/>
      <color theme="4" tint="-0.499984740745262"/>
      <name val="Calibri"/>
      <family val="2"/>
      <scheme val="minor"/>
    </font>
    <font>
      <sz val="12"/>
      <name val="Times New Roman"/>
      <family val="1"/>
    </font>
    <font>
      <sz val="10"/>
      <color rgb="FF000000"/>
      <name val="Arial"/>
      <family val="2"/>
    </font>
    <font>
      <sz val="11"/>
      <name val="Calibri"/>
      <family val="2"/>
      <scheme val="minor"/>
    </font>
    <font>
      <i/>
      <sz val="11"/>
      <color theme="1"/>
      <name val="Calibri"/>
      <family val="2"/>
      <scheme val="minor"/>
    </font>
    <font>
      <b/>
      <sz val="11"/>
      <color rgb="FF000000"/>
      <name val="Calibri"/>
      <family val="2"/>
      <scheme val="minor"/>
    </font>
    <font>
      <sz val="11"/>
      <color rgb="FF000000"/>
      <name val="Calibri"/>
      <family val="2"/>
      <scheme val="minor"/>
    </font>
    <font>
      <sz val="11"/>
      <color theme="1"/>
      <name val="Times New Roman"/>
      <family val="1"/>
    </font>
    <font>
      <b/>
      <sz val="11"/>
      <name val="Calibri"/>
      <family val="2"/>
      <scheme val="minor"/>
    </font>
    <font>
      <b/>
      <sz val="11"/>
      <color rgb="FF000000"/>
      <name val="Calibri"/>
      <family val="2"/>
    </font>
    <font>
      <b/>
      <sz val="18"/>
      <color theme="4" tint="-0.499984740745262"/>
      <name val="Calibri"/>
      <family val="2"/>
      <scheme val="minor"/>
    </font>
    <font>
      <sz val="9"/>
      <color theme="4" tint="-0.499984740745262"/>
      <name val="Calibri"/>
      <family val="2"/>
      <scheme val="minor"/>
    </font>
    <font>
      <sz val="11"/>
      <color rgb="FF000000"/>
      <name val="Calibri"/>
      <family val="2"/>
    </font>
    <font>
      <b/>
      <sz val="12"/>
      <color rgb="FFFFFFFF"/>
      <name val="Times New Roman"/>
      <family val="1"/>
    </font>
    <font>
      <sz val="11"/>
      <color theme="1"/>
      <name val="Calibri"/>
      <family val="2"/>
      <scheme val="minor"/>
    </font>
    <font>
      <sz val="12"/>
      <color theme="1"/>
      <name val="Calibri"/>
      <family val="2"/>
      <scheme val="minor"/>
    </font>
    <font>
      <b/>
      <sz val="12"/>
      <color theme="1"/>
      <name val="Calibri"/>
      <family val="2"/>
      <scheme val="minor"/>
    </font>
    <font>
      <b/>
      <sz val="12"/>
      <color indexed="18"/>
      <name val="Calibri"/>
      <family val="2"/>
      <scheme val="minor"/>
    </font>
    <font>
      <b/>
      <sz val="12"/>
      <color indexed="8"/>
      <name val="Calibri"/>
      <family val="2"/>
      <scheme val="minor"/>
    </font>
    <font>
      <b/>
      <sz val="12"/>
      <color theme="0"/>
      <name val="Calibri"/>
      <family val="2"/>
      <scheme val="minor"/>
    </font>
    <font>
      <b/>
      <sz val="12"/>
      <name val="Calibri"/>
      <family val="2"/>
      <scheme val="minor"/>
    </font>
    <font>
      <sz val="8"/>
      <name val="Calibri"/>
      <family val="2"/>
      <scheme val="minor"/>
    </font>
    <font>
      <sz val="8"/>
      <color theme="1"/>
      <name val="Calibri"/>
      <family val="2"/>
      <scheme val="minor"/>
    </font>
    <font>
      <b/>
      <sz val="12"/>
      <color rgb="FF000000"/>
      <name val="Calibri"/>
      <family val="2"/>
      <scheme val="minor"/>
    </font>
    <font>
      <sz val="12"/>
      <color rgb="FF000000"/>
      <name val="Calibri"/>
      <family val="2"/>
      <scheme val="minor"/>
    </font>
    <font>
      <b/>
      <sz val="12"/>
      <color rgb="FFFF0000"/>
      <name val="Calibri"/>
      <family val="2"/>
      <scheme val="minor"/>
    </font>
    <font>
      <b/>
      <sz val="12"/>
      <color rgb="FF000000"/>
      <name val="Times New Roman"/>
      <family val="1"/>
    </font>
    <font>
      <sz val="12"/>
      <color rgb="FF000000"/>
      <name val="Times New Roman"/>
      <family val="1"/>
    </font>
    <font>
      <b/>
      <sz val="11"/>
      <color theme="1"/>
      <name val="Calibri"/>
      <family val="2"/>
      <scheme val="minor"/>
    </font>
    <font>
      <sz val="9"/>
      <color theme="1"/>
      <name val="Calibri"/>
      <family val="2"/>
      <scheme val="minor"/>
    </font>
    <font>
      <b/>
      <sz val="18"/>
      <color theme="3" tint="-0.499984740745262"/>
      <name val="Calibri"/>
      <family val="2"/>
      <scheme val="minor"/>
    </font>
    <font>
      <b/>
      <sz val="9"/>
      <color theme="0"/>
      <name val="Times New Roman"/>
      <family val="1"/>
    </font>
    <font>
      <b/>
      <sz val="9"/>
      <color theme="1"/>
      <name val="Times New Roman"/>
      <family val="1"/>
    </font>
    <font>
      <b/>
      <sz val="9"/>
      <color theme="1"/>
      <name val="Calibri"/>
      <family val="2"/>
      <scheme val="minor"/>
    </font>
    <font>
      <b/>
      <sz val="9"/>
      <color theme="0"/>
      <name val="Calibri"/>
      <family val="2"/>
      <scheme val="minor"/>
    </font>
    <font>
      <b/>
      <i/>
      <sz val="9"/>
      <color theme="1"/>
      <name val="Calibri"/>
      <family val="2"/>
      <scheme val="minor"/>
    </font>
    <font>
      <i/>
      <sz val="9"/>
      <color theme="1"/>
      <name val="Calibri"/>
      <family val="2"/>
      <scheme val="minor"/>
    </font>
    <font>
      <b/>
      <sz val="12"/>
      <color theme="1"/>
      <name val="Times New Roman"/>
      <family val="1"/>
    </font>
    <font>
      <b/>
      <sz val="11"/>
      <color theme="1"/>
      <name val="Times New Roman"/>
      <family val="1"/>
    </font>
    <font>
      <sz val="9"/>
      <color theme="1"/>
      <name val="Times New Roman"/>
      <family val="1"/>
    </font>
    <font>
      <b/>
      <sz val="14"/>
      <color theme="1"/>
      <name val="Times New Roman"/>
      <family val="1"/>
    </font>
    <font>
      <b/>
      <sz val="12"/>
      <color theme="0"/>
      <name val="Times New Roman"/>
      <family val="1"/>
    </font>
  </fonts>
  <fills count="2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D9E1F2"/>
        <bgColor indexed="64"/>
      </patternFill>
    </fill>
    <fill>
      <patternFill patternType="solid">
        <fgColor rgb="FFD9D9D9"/>
        <bgColor rgb="FF000000"/>
      </patternFill>
    </fill>
    <fill>
      <patternFill patternType="solid">
        <fgColor rgb="FF002060"/>
        <bgColor rgb="FF000000"/>
      </patternFill>
    </fill>
    <fill>
      <patternFill patternType="solid">
        <fgColor theme="4" tint="0.79998168889431442"/>
        <bgColor indexed="64"/>
      </patternFill>
    </fill>
    <fill>
      <patternFill patternType="solid">
        <fgColor theme="0" tint="-0.249977111117893"/>
        <bgColor indexed="64"/>
      </patternFill>
    </fill>
    <fill>
      <patternFill patternType="solid">
        <fgColor rgb="FFD9D9D9"/>
        <bgColor indexed="64"/>
      </patternFill>
    </fill>
    <fill>
      <patternFill patternType="solid">
        <fgColor theme="4" tint="-0.499984740745262"/>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7E6E6"/>
        <bgColor rgb="FF000000"/>
      </patternFill>
    </fill>
    <fill>
      <patternFill patternType="solid">
        <fgColor theme="1"/>
        <bgColor indexed="64"/>
      </patternFill>
    </fill>
    <fill>
      <patternFill patternType="solid">
        <fgColor theme="4"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rgb="FF000000"/>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s>
  <cellStyleXfs count="8">
    <xf numFmtId="0" fontId="0" fillId="0" borderId="0"/>
    <xf numFmtId="0" fontId="1" fillId="0" borderId="0"/>
    <xf numFmtId="0" fontId="2" fillId="0" borderId="0"/>
    <xf numFmtId="0" fontId="6" fillId="0" borderId="0"/>
    <xf numFmtId="0" fontId="11" fillId="0" borderId="0"/>
    <xf numFmtId="43"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cellStyleXfs>
  <cellXfs count="434">
    <xf numFmtId="0" fontId="0" fillId="0" borderId="0" xfId="0"/>
    <xf numFmtId="0" fontId="0" fillId="0" borderId="0" xfId="0" applyAlignment="1">
      <alignment horizontal="left" vertical="top"/>
    </xf>
    <xf numFmtId="0" fontId="2" fillId="0" borderId="0" xfId="3" applyFont="1" applyAlignment="1">
      <alignment horizontal="left" vertical="center"/>
    </xf>
    <xf numFmtId="0" fontId="3" fillId="5" borderId="0" xfId="2" applyFont="1" applyFill="1" applyAlignment="1">
      <alignment vertical="center" wrapText="1"/>
    </xf>
    <xf numFmtId="0" fontId="7" fillId="5" borderId="7" xfId="2" applyFont="1" applyFill="1" applyBorder="1" applyAlignment="1">
      <alignment vertical="center" wrapText="1"/>
    </xf>
    <xf numFmtId="0" fontId="9" fillId="5" borderId="4" xfId="2" applyFont="1" applyFill="1" applyBorder="1" applyAlignment="1">
      <alignment vertical="center" wrapText="1"/>
    </xf>
    <xf numFmtId="0" fontId="8" fillId="4" borderId="0" xfId="1" applyFont="1" applyFill="1" applyAlignment="1">
      <alignment vertical="top"/>
    </xf>
    <xf numFmtId="0" fontId="0" fillId="0" borderId="5" xfId="0" applyBorder="1"/>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0" fontId="4" fillId="0" borderId="10" xfId="0" applyFont="1" applyBorder="1" applyAlignment="1">
      <alignment horizontal="left" vertical="top" wrapText="1"/>
    </xf>
    <xf numFmtId="0" fontId="4" fillId="2" borderId="10" xfId="0" applyFont="1" applyFill="1" applyBorder="1" applyAlignment="1">
      <alignment horizontal="left" vertical="top" wrapText="1"/>
    </xf>
    <xf numFmtId="49" fontId="10" fillId="2" borderId="10" xfId="0" applyNumberFormat="1" applyFont="1" applyFill="1" applyBorder="1" applyAlignment="1">
      <alignment vertical="top" wrapText="1"/>
    </xf>
    <xf numFmtId="49" fontId="10" fillId="0" borderId="10" xfId="0" applyNumberFormat="1" applyFont="1" applyBorder="1" applyAlignment="1">
      <alignment vertical="top" wrapText="1"/>
    </xf>
    <xf numFmtId="0" fontId="0" fillId="0" borderId="1" xfId="0" applyBorder="1" applyAlignment="1">
      <alignment horizontal="left"/>
    </xf>
    <xf numFmtId="0" fontId="3" fillId="0" borderId="0" xfId="2" applyFont="1" applyAlignment="1">
      <alignment vertical="center" wrapText="1"/>
    </xf>
    <xf numFmtId="0" fontId="0" fillId="0" borderId="1" xfId="0" applyBorder="1"/>
    <xf numFmtId="0" fontId="8" fillId="0" borderId="0" xfId="1" applyFont="1" applyAlignment="1">
      <alignment vertical="top"/>
    </xf>
    <xf numFmtId="0" fontId="13" fillId="0" borderId="0" xfId="0" applyFont="1"/>
    <xf numFmtId="2" fontId="14" fillId="8" borderId="15" xfId="0" applyNumberFormat="1" applyFont="1" applyFill="1" applyBorder="1" applyAlignment="1">
      <alignment horizontal="right" vertical="center"/>
    </xf>
    <xf numFmtId="0" fontId="14" fillId="8" borderId="15" xfId="0" applyFont="1" applyFill="1" applyBorder="1" applyAlignment="1">
      <alignment horizontal="right" vertical="center"/>
    </xf>
    <xf numFmtId="0" fontId="14" fillId="8" borderId="16" xfId="0" applyFont="1" applyFill="1" applyBorder="1" applyAlignment="1">
      <alignment vertical="center"/>
    </xf>
    <xf numFmtId="2" fontId="15" fillId="0" borderId="15" xfId="0" applyNumberFormat="1" applyFont="1" applyBorder="1" applyAlignment="1">
      <alignment horizontal="right" vertical="center"/>
    </xf>
    <xf numFmtId="0" fontId="15" fillId="0" borderId="15" xfId="0" applyFont="1" applyBorder="1" applyAlignment="1">
      <alignment horizontal="right" vertical="center"/>
    </xf>
    <xf numFmtId="0" fontId="15" fillId="0" borderId="16" xfId="0" applyFont="1" applyBorder="1" applyAlignment="1">
      <alignment vertical="center"/>
    </xf>
    <xf numFmtId="0" fontId="15" fillId="0" borderId="16" xfId="0" applyFont="1" applyBorder="1" applyAlignment="1">
      <alignment vertical="center" wrapText="1"/>
    </xf>
    <xf numFmtId="0" fontId="14" fillId="8" borderId="17" xfId="0" applyFont="1" applyFill="1" applyBorder="1" applyAlignment="1">
      <alignment vertical="center" wrapText="1"/>
    </xf>
    <xf numFmtId="0" fontId="14" fillId="8" borderId="12" xfId="0" applyFont="1" applyFill="1" applyBorder="1" applyAlignment="1">
      <alignmen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0" fillId="0" borderId="0" xfId="0" applyAlignment="1">
      <alignment vertical="center"/>
    </xf>
    <xf numFmtId="0" fontId="14" fillId="8" borderId="17" xfId="0" applyFont="1" applyFill="1" applyBorder="1" applyAlignment="1">
      <alignment vertical="center"/>
    </xf>
    <xf numFmtId="0" fontId="14" fillId="8" borderId="18" xfId="0" applyFont="1" applyFill="1" applyBorder="1" applyAlignment="1">
      <alignment vertical="center"/>
    </xf>
    <xf numFmtId="0" fontId="4" fillId="0" borderId="0" xfId="0" applyFont="1"/>
    <xf numFmtId="0" fontId="4" fillId="0" borderId="10" xfId="0" applyFont="1" applyBorder="1" applyAlignment="1">
      <alignment vertical="center"/>
    </xf>
    <xf numFmtId="49" fontId="10" fillId="0" borderId="10" xfId="0" applyNumberFormat="1" applyFont="1" applyBorder="1" applyAlignment="1">
      <alignment horizontal="left" vertical="top" wrapText="1"/>
    </xf>
    <xf numFmtId="0" fontId="4" fillId="0" borderId="10" xfId="0" applyFont="1" applyBorder="1" applyAlignment="1">
      <alignment wrapText="1"/>
    </xf>
    <xf numFmtId="0" fontId="4" fillId="0" borderId="10" xfId="0" applyFont="1" applyBorder="1" applyAlignment="1">
      <alignment vertical="center" wrapText="1"/>
    </xf>
    <xf numFmtId="0" fontId="4" fillId="2" borderId="11" xfId="0" applyFont="1" applyFill="1" applyBorder="1" applyAlignment="1">
      <alignment horizontal="left" vertical="top" wrapText="1"/>
    </xf>
    <xf numFmtId="0" fontId="17" fillId="6" borderId="1" xfId="0" applyFont="1" applyFill="1" applyBorder="1" applyAlignment="1">
      <alignment horizontal="center" vertical="center" wrapText="1"/>
    </xf>
    <xf numFmtId="0" fontId="14" fillId="8" borderId="0" xfId="0" applyFont="1" applyFill="1" applyAlignment="1">
      <alignment vertical="center" wrapText="1"/>
    </xf>
    <xf numFmtId="0" fontId="21" fillId="0" borderId="0" xfId="0" applyFont="1"/>
    <xf numFmtId="0" fontId="0" fillId="4" borderId="1" xfId="0" applyFill="1" applyBorder="1" applyAlignment="1">
      <alignment horizontal="left"/>
    </xf>
    <xf numFmtId="0" fontId="0" fillId="4" borderId="1" xfId="0" applyFill="1" applyBorder="1"/>
    <xf numFmtId="164" fontId="0" fillId="0" borderId="0" xfId="7" applyNumberFormat="1" applyFont="1" applyBorder="1"/>
    <xf numFmtId="165" fontId="0" fillId="0" borderId="0" xfId="5" applyNumberFormat="1" applyFont="1" applyBorder="1"/>
    <xf numFmtId="0" fontId="24" fillId="0" borderId="0" xfId="0" applyFont="1"/>
    <xf numFmtId="165" fontId="24" fillId="0" borderId="0" xfId="5" applyNumberFormat="1" applyFont="1" applyBorder="1"/>
    <xf numFmtId="2" fontId="24" fillId="0" borderId="12" xfId="0" applyNumberFormat="1" applyFont="1" applyBorder="1"/>
    <xf numFmtId="0" fontId="24" fillId="0" borderId="12" xfId="0" applyFont="1" applyBorder="1"/>
    <xf numFmtId="0" fontId="24" fillId="0" borderId="12" xfId="0" applyFont="1" applyBorder="1" applyAlignment="1">
      <alignment horizontal="left" indent="1"/>
    </xf>
    <xf numFmtId="166" fontId="25" fillId="11" borderId="12" xfId="0" applyNumberFormat="1" applyFont="1" applyFill="1" applyBorder="1"/>
    <xf numFmtId="3" fontId="25" fillId="11" borderId="12" xfId="0" applyNumberFormat="1" applyFont="1" applyFill="1" applyBorder="1"/>
    <xf numFmtId="0" fontId="25" fillId="11" borderId="12" xfId="0" applyFont="1" applyFill="1" applyBorder="1" applyAlignment="1">
      <alignment horizontal="left"/>
    </xf>
    <xf numFmtId="166" fontId="24" fillId="0" borderId="12" xfId="0" applyNumberFormat="1" applyFont="1" applyBorder="1"/>
    <xf numFmtId="3" fontId="24" fillId="0" borderId="12" xfId="0" applyNumberFormat="1" applyFont="1" applyBorder="1"/>
    <xf numFmtId="166" fontId="24" fillId="0" borderId="12" xfId="0" applyNumberFormat="1" applyFont="1" applyBorder="1" applyAlignment="1">
      <alignment vertical="center"/>
    </xf>
    <xf numFmtId="3" fontId="24" fillId="0" borderId="12" xfId="0" applyNumberFormat="1" applyFont="1" applyBorder="1" applyAlignment="1">
      <alignment vertical="center"/>
    </xf>
    <xf numFmtId="0" fontId="24" fillId="0" borderId="12" xfId="0" applyFont="1" applyBorder="1" applyAlignment="1">
      <alignment horizontal="left" vertical="center" indent="1"/>
    </xf>
    <xf numFmtId="166" fontId="25" fillId="11" borderId="12" xfId="0" applyNumberFormat="1" applyFont="1" applyFill="1" applyBorder="1" applyAlignment="1">
      <alignment vertical="center"/>
    </xf>
    <xf numFmtId="3" fontId="25" fillId="11" borderId="12" xfId="0" applyNumberFormat="1" applyFont="1" applyFill="1" applyBorder="1" applyAlignment="1">
      <alignment vertical="center"/>
    </xf>
    <xf numFmtId="0" fontId="25" fillId="11" borderId="12" xfId="0" applyFont="1" applyFill="1" applyBorder="1" applyAlignment="1">
      <alignment vertical="center"/>
    </xf>
    <xf numFmtId="3" fontId="24" fillId="0" borderId="0" xfId="0" applyNumberFormat="1" applyFont="1"/>
    <xf numFmtId="0" fontId="25" fillId="11" borderId="12" xfId="0" applyFont="1" applyFill="1" applyBorder="1"/>
    <xf numFmtId="0" fontId="26" fillId="5" borderId="0" xfId="2" applyFont="1" applyFill="1" applyAlignment="1">
      <alignment vertical="center" wrapText="1"/>
    </xf>
    <xf numFmtId="167" fontId="27" fillId="12" borderId="12" xfId="0" applyNumberFormat="1" applyFont="1" applyFill="1" applyBorder="1" applyAlignment="1">
      <alignment horizontal="center"/>
    </xf>
    <xf numFmtId="41" fontId="27" fillId="12" borderId="12" xfId="0" applyNumberFormat="1" applyFont="1" applyFill="1" applyBorder="1" applyAlignment="1">
      <alignment horizontal="center"/>
    </xf>
    <xf numFmtId="0" fontId="25" fillId="12" borderId="12" xfId="0" applyFont="1" applyFill="1" applyBorder="1"/>
    <xf numFmtId="164" fontId="26" fillId="5" borderId="0" xfId="7" applyNumberFormat="1" applyFont="1" applyFill="1" applyBorder="1" applyAlignment="1">
      <alignment vertical="center" wrapText="1"/>
    </xf>
    <xf numFmtId="165" fontId="26" fillId="5" borderId="0" xfId="5" applyNumberFormat="1" applyFont="1" applyFill="1" applyBorder="1" applyAlignment="1">
      <alignment vertical="center" wrapText="1"/>
    </xf>
    <xf numFmtId="0" fontId="28" fillId="3" borderId="12" xfId="0" applyFont="1" applyFill="1" applyBorder="1" applyAlignment="1">
      <alignment horizontal="center" vertical="center" wrapText="1"/>
    </xf>
    <xf numFmtId="3" fontId="26" fillId="5" borderId="0" xfId="2" applyNumberFormat="1" applyFont="1" applyFill="1" applyAlignment="1">
      <alignment vertical="center" wrapText="1"/>
    </xf>
    <xf numFmtId="164" fontId="24" fillId="0" borderId="0" xfId="7" applyNumberFormat="1" applyFont="1"/>
    <xf numFmtId="165" fontId="24" fillId="0" borderId="0" xfId="5" applyNumberFormat="1" applyFont="1"/>
    <xf numFmtId="165" fontId="29" fillId="2" borderId="0" xfId="5" applyNumberFormat="1" applyFont="1" applyFill="1" applyBorder="1" applyAlignment="1">
      <alignment horizontal="left" vertical="center" wrapText="1"/>
    </xf>
    <xf numFmtId="0" fontId="29" fillId="2" borderId="0" xfId="0" applyFont="1" applyFill="1" applyAlignment="1">
      <alignment horizontal="left" vertical="center" wrapText="1"/>
    </xf>
    <xf numFmtId="164" fontId="32" fillId="13" borderId="1" xfId="7" applyNumberFormat="1" applyFont="1" applyFill="1" applyBorder="1" applyAlignment="1">
      <alignment vertical="center"/>
    </xf>
    <xf numFmtId="165" fontId="32" fillId="13" borderId="1" xfId="5" applyNumberFormat="1" applyFont="1" applyFill="1" applyBorder="1" applyAlignment="1">
      <alignment vertical="center"/>
    </xf>
    <xf numFmtId="0" fontId="32" fillId="13" borderId="1" xfId="0" applyFont="1" applyFill="1" applyBorder="1" applyAlignment="1">
      <alignment vertical="center"/>
    </xf>
    <xf numFmtId="166" fontId="32" fillId="13" borderId="1" xfId="0" applyNumberFormat="1" applyFont="1" applyFill="1" applyBorder="1" applyAlignment="1">
      <alignment vertical="center"/>
    </xf>
    <xf numFmtId="3" fontId="32" fillId="13" borderId="1" xfId="0" applyNumberFormat="1" applyFont="1" applyFill="1" applyBorder="1" applyAlignment="1">
      <alignment vertical="center"/>
    </xf>
    <xf numFmtId="164" fontId="24" fillId="0" borderId="1" xfId="7" applyNumberFormat="1" applyFont="1" applyBorder="1" applyAlignment="1">
      <alignment horizontal="right"/>
    </xf>
    <xf numFmtId="165" fontId="24" fillId="0" borderId="1" xfId="5" applyNumberFormat="1" applyFont="1" applyBorder="1" applyAlignment="1">
      <alignment horizontal="right"/>
    </xf>
    <xf numFmtId="0" fontId="24" fillId="0" borderId="1" xfId="0" applyFont="1" applyBorder="1" applyAlignment="1">
      <alignment horizontal="left"/>
    </xf>
    <xf numFmtId="166" fontId="24" fillId="0" borderId="1" xfId="0" applyNumberFormat="1" applyFont="1" applyBorder="1"/>
    <xf numFmtId="3" fontId="24" fillId="0" borderId="1" xfId="0" applyNumberFormat="1" applyFont="1" applyBorder="1"/>
    <xf numFmtId="0" fontId="33" fillId="0" borderId="1" xfId="0" applyFont="1" applyBorder="1" applyAlignment="1">
      <alignment vertical="center"/>
    </xf>
    <xf numFmtId="166" fontId="33" fillId="0" borderId="1" xfId="0" applyNumberFormat="1" applyFont="1" applyBorder="1" applyAlignment="1">
      <alignment vertical="center"/>
    </xf>
    <xf numFmtId="3" fontId="33" fillId="0" borderId="1" xfId="0" applyNumberFormat="1" applyFont="1" applyBorder="1" applyAlignment="1">
      <alignment vertical="center"/>
    </xf>
    <xf numFmtId="164" fontId="28" fillId="14" borderId="1" xfId="7" applyNumberFormat="1" applyFont="1" applyFill="1" applyBorder="1" applyAlignment="1">
      <alignment horizontal="right"/>
    </xf>
    <xf numFmtId="165" fontId="28" fillId="14" borderId="1" xfId="5" applyNumberFormat="1" applyFont="1" applyFill="1" applyBorder="1" applyAlignment="1">
      <alignment horizontal="right"/>
    </xf>
    <xf numFmtId="0" fontId="28" fillId="14" borderId="1" xfId="0" applyFont="1" applyFill="1" applyBorder="1" applyAlignment="1">
      <alignment horizontal="left"/>
    </xf>
    <xf numFmtId="0" fontId="28" fillId="14" borderId="1" xfId="0" applyFont="1" applyFill="1" applyBorder="1" applyAlignment="1">
      <alignment horizontal="left" vertical="top"/>
    </xf>
    <xf numFmtId="0" fontId="34" fillId="5" borderId="0" xfId="2" applyFont="1" applyFill="1" applyAlignment="1">
      <alignment vertical="center" wrapText="1"/>
    </xf>
    <xf numFmtId="168" fontId="32" fillId="13" borderId="1" xfId="6" applyNumberFormat="1" applyFont="1" applyFill="1" applyBorder="1" applyAlignment="1">
      <alignment vertical="center"/>
    </xf>
    <xf numFmtId="168" fontId="24" fillId="0" borderId="1" xfId="0" applyNumberFormat="1" applyFont="1" applyBorder="1"/>
    <xf numFmtId="164" fontId="24" fillId="0" borderId="1" xfId="7" applyNumberFormat="1" applyFont="1" applyFill="1" applyBorder="1" applyAlignment="1">
      <alignment horizontal="right"/>
    </xf>
    <xf numFmtId="165" fontId="24" fillId="0" borderId="1" xfId="5" applyNumberFormat="1" applyFont="1" applyFill="1" applyBorder="1" applyAlignment="1">
      <alignment horizontal="right"/>
    </xf>
    <xf numFmtId="168" fontId="33" fillId="0" borderId="1" xfId="6" applyNumberFormat="1" applyFont="1" applyBorder="1" applyAlignment="1">
      <alignment vertical="center"/>
    </xf>
    <xf numFmtId="164" fontId="28" fillId="14" borderId="1" xfId="7" applyNumberFormat="1" applyFont="1" applyFill="1" applyBorder="1" applyAlignment="1">
      <alignment horizontal="left"/>
    </xf>
    <xf numFmtId="165" fontId="28" fillId="14" borderId="1" xfId="5" applyNumberFormat="1" applyFont="1" applyFill="1" applyBorder="1" applyAlignment="1">
      <alignment horizontal="left"/>
    </xf>
    <xf numFmtId="0" fontId="3" fillId="2" borderId="0" xfId="2" applyFont="1" applyFill="1" applyAlignment="1">
      <alignment vertical="center" wrapText="1"/>
    </xf>
    <xf numFmtId="0" fontId="35" fillId="0" borderId="0" xfId="0" applyFont="1"/>
    <xf numFmtId="0" fontId="22" fillId="10" borderId="0" xfId="0" applyFont="1" applyFill="1" applyAlignment="1">
      <alignment wrapText="1"/>
    </xf>
    <xf numFmtId="0" fontId="35" fillId="9" borderId="1" xfId="0" applyFont="1" applyFill="1" applyBorder="1"/>
    <xf numFmtId="0" fontId="35" fillId="9" borderId="22" xfId="0" applyFont="1" applyFill="1" applyBorder="1"/>
    <xf numFmtId="0" fontId="36" fillId="0" borderId="23" xfId="0" applyFont="1" applyBorder="1"/>
    <xf numFmtId="3" fontId="36" fillId="0" borderId="23" xfId="0" applyNumberFormat="1" applyFont="1" applyBorder="1"/>
    <xf numFmtId="0" fontId="35" fillId="0" borderId="0" xfId="0" applyFont="1" applyAlignment="1">
      <alignment wrapText="1"/>
    </xf>
    <xf numFmtId="0" fontId="35" fillId="9" borderId="22" xfId="0" applyFont="1" applyFill="1" applyBorder="1" applyAlignment="1">
      <alignment wrapText="1"/>
    </xf>
    <xf numFmtId="0" fontId="36" fillId="0" borderId="26" xfId="0" applyFont="1" applyBorder="1" applyAlignment="1">
      <alignment wrapText="1"/>
    </xf>
    <xf numFmtId="0" fontId="4" fillId="0" borderId="23" xfId="0" applyFont="1" applyBorder="1"/>
    <xf numFmtId="14" fontId="4" fillId="0" borderId="23" xfId="0" applyNumberFormat="1" applyFont="1" applyBorder="1"/>
    <xf numFmtId="0" fontId="4" fillId="0" borderId="23" xfId="0" applyFont="1" applyBorder="1" applyAlignment="1">
      <alignment horizontal="right"/>
    </xf>
    <xf numFmtId="14" fontId="4" fillId="0" borderId="23" xfId="0" applyNumberFormat="1" applyFont="1" applyBorder="1" applyAlignment="1">
      <alignment horizontal="right"/>
    </xf>
    <xf numFmtId="0" fontId="4" fillId="0" borderId="23" xfId="0" applyFont="1" applyBorder="1" applyAlignment="1">
      <alignment horizontal="left"/>
    </xf>
    <xf numFmtId="0" fontId="38" fillId="2" borderId="0" xfId="0" applyFont="1" applyFill="1"/>
    <xf numFmtId="0" fontId="7" fillId="5" borderId="0" xfId="2" applyFont="1" applyFill="1" applyAlignment="1">
      <alignment vertical="center" wrapText="1"/>
    </xf>
    <xf numFmtId="0" fontId="38" fillId="0" borderId="0" xfId="0" applyFont="1"/>
    <xf numFmtId="0" fontId="3" fillId="4" borderId="0" xfId="2" applyFont="1" applyFill="1" applyAlignment="1">
      <alignment vertical="center" wrapText="1"/>
    </xf>
    <xf numFmtId="0" fontId="40" fillId="2" borderId="0" xfId="0" applyFont="1" applyFill="1"/>
    <xf numFmtId="0" fontId="41" fillId="2" borderId="0" xfId="0" applyFont="1" applyFill="1" applyAlignment="1">
      <alignment horizontal="center"/>
    </xf>
    <xf numFmtId="0" fontId="41" fillId="0" borderId="0" xfId="0" applyFont="1" applyAlignment="1">
      <alignment horizontal="center"/>
    </xf>
    <xf numFmtId="0" fontId="42" fillId="2" borderId="5" xfId="0" applyFont="1" applyFill="1" applyBorder="1" applyAlignment="1">
      <alignment horizontal="center" vertical="center"/>
    </xf>
    <xf numFmtId="0" fontId="42" fillId="2" borderId="0" xfId="0" applyFont="1" applyFill="1" applyAlignment="1">
      <alignment horizontal="center" vertical="center"/>
    </xf>
    <xf numFmtId="0" fontId="42" fillId="2" borderId="0" xfId="0" applyFont="1" applyFill="1" applyAlignment="1">
      <alignment horizontal="center" vertical="center" wrapText="1"/>
    </xf>
    <xf numFmtId="0" fontId="42" fillId="2" borderId="19" xfId="0" applyFont="1" applyFill="1" applyBorder="1" applyAlignment="1">
      <alignment horizontal="center" vertical="center"/>
    </xf>
    <xf numFmtId="0" fontId="42" fillId="2" borderId="0" xfId="0" applyFont="1" applyFill="1" applyAlignment="1">
      <alignment horizontal="center"/>
    </xf>
    <xf numFmtId="0" fontId="38" fillId="2" borderId="0" xfId="0" applyFont="1" applyFill="1" applyAlignment="1">
      <alignment horizontal="left"/>
    </xf>
    <xf numFmtId="0" fontId="42" fillId="2" borderId="0" xfId="0" applyFont="1" applyFill="1" applyAlignment="1">
      <alignment horizontal="left" vertical="center"/>
    </xf>
    <xf numFmtId="0" fontId="42" fillId="2" borderId="19" xfId="0" applyFont="1" applyFill="1" applyBorder="1" applyAlignment="1">
      <alignment horizontal="left" vertical="center"/>
    </xf>
    <xf numFmtId="0" fontId="42" fillId="2" borderId="0" xfId="0" applyFont="1" applyFill="1" applyAlignment="1">
      <alignment horizontal="left"/>
    </xf>
    <xf numFmtId="3" fontId="38" fillId="2" borderId="0" xfId="0" applyNumberFormat="1" applyFont="1" applyFill="1" applyAlignment="1">
      <alignment horizontal="left"/>
    </xf>
    <xf numFmtId="0" fontId="43" fillId="3" borderId="6" xfId="0" applyFont="1" applyFill="1" applyBorder="1" applyAlignment="1">
      <alignment horizontal="center" vertical="center" wrapText="1"/>
    </xf>
    <xf numFmtId="169" fontId="43" fillId="3" borderId="1" xfId="0" applyNumberFormat="1" applyFont="1" applyFill="1" applyBorder="1" applyAlignment="1">
      <alignment horizontal="center" vertical="center" wrapText="1"/>
    </xf>
    <xf numFmtId="169" fontId="43" fillId="0" borderId="0" xfId="0" applyNumberFormat="1" applyFont="1" applyAlignment="1">
      <alignment horizontal="center" vertical="center" wrapText="1"/>
    </xf>
    <xf numFmtId="0" fontId="43" fillId="3" borderId="1" xfId="0" applyFont="1" applyFill="1" applyBorder="1" applyAlignment="1">
      <alignment vertical="center" wrapText="1"/>
    </xf>
    <xf numFmtId="3" fontId="38" fillId="2" borderId="0" xfId="0" applyNumberFormat="1" applyFont="1" applyFill="1"/>
    <xf numFmtId="0" fontId="38" fillId="4" borderId="29" xfId="0" applyFont="1" applyFill="1" applyBorder="1"/>
    <xf numFmtId="165" fontId="38" fillId="4" borderId="30" xfId="5" applyNumberFormat="1" applyFont="1" applyFill="1" applyBorder="1"/>
    <xf numFmtId="170" fontId="38" fillId="0" borderId="1" xfId="5" applyNumberFormat="1" applyFont="1" applyFill="1" applyBorder="1"/>
    <xf numFmtId="169" fontId="38" fillId="0" borderId="1" xfId="5" applyNumberFormat="1" applyFont="1" applyFill="1" applyBorder="1"/>
    <xf numFmtId="169" fontId="38" fillId="0" borderId="0" xfId="5" applyNumberFormat="1" applyFont="1" applyFill="1" applyBorder="1"/>
    <xf numFmtId="41" fontId="38" fillId="4" borderId="31" xfId="0" applyNumberFormat="1" applyFont="1" applyFill="1" applyBorder="1"/>
    <xf numFmtId="3" fontId="42" fillId="2" borderId="0" xfId="0" applyNumberFormat="1" applyFont="1" applyFill="1" applyAlignment="1">
      <alignment horizontal="center"/>
    </xf>
    <xf numFmtId="165" fontId="38" fillId="2" borderId="2" xfId="5" applyNumberFormat="1" applyFont="1" applyFill="1" applyBorder="1" applyAlignment="1">
      <alignment horizontal="left"/>
    </xf>
    <xf numFmtId="41" fontId="38" fillId="0" borderId="1" xfId="5" applyNumberFormat="1" applyFont="1" applyFill="1" applyBorder="1" applyAlignment="1">
      <alignment horizontal="right"/>
    </xf>
    <xf numFmtId="41" fontId="38" fillId="2" borderId="1" xfId="5" applyNumberFormat="1" applyFont="1" applyFill="1" applyBorder="1" applyAlignment="1">
      <alignment horizontal="right"/>
    </xf>
    <xf numFmtId="169" fontId="38" fillId="2" borderId="0" xfId="5" applyNumberFormat="1" applyFont="1" applyFill="1" applyBorder="1"/>
    <xf numFmtId="165" fontId="38" fillId="0" borderId="32" xfId="5" applyNumberFormat="1" applyFont="1" applyFill="1" applyBorder="1" applyAlignment="1"/>
    <xf numFmtId="165" fontId="38" fillId="2" borderId="3" xfId="5" applyNumberFormat="1" applyFont="1" applyFill="1" applyBorder="1" applyAlignment="1">
      <alignment horizontal="left"/>
    </xf>
    <xf numFmtId="165" fontId="38" fillId="2" borderId="0" xfId="5" applyNumberFormat="1" applyFont="1" applyFill="1" applyBorder="1" applyAlignment="1"/>
    <xf numFmtId="165" fontId="38" fillId="0" borderId="22" xfId="5" applyNumberFormat="1" applyFont="1" applyFill="1" applyBorder="1" applyAlignment="1"/>
    <xf numFmtId="3" fontId="42" fillId="2" borderId="33" xfId="0" applyNumberFormat="1" applyFont="1" applyFill="1" applyBorder="1" applyAlignment="1">
      <alignment horizontal="center"/>
    </xf>
    <xf numFmtId="0" fontId="42" fillId="2" borderId="33" xfId="0" applyFont="1" applyFill="1" applyBorder="1" applyAlignment="1">
      <alignment horizontal="center"/>
    </xf>
    <xf numFmtId="165" fontId="38" fillId="2" borderId="5" xfId="5" applyNumberFormat="1" applyFont="1" applyFill="1" applyBorder="1" applyAlignment="1">
      <alignment horizontal="left"/>
    </xf>
    <xf numFmtId="165" fontId="38" fillId="2" borderId="0" xfId="5" applyNumberFormat="1" applyFont="1" applyFill="1" applyBorder="1" applyAlignment="1">
      <alignment horizontal="left"/>
    </xf>
    <xf numFmtId="0" fontId="38" fillId="2" borderId="0" xfId="0" applyFont="1" applyFill="1" applyAlignment="1">
      <alignment wrapText="1"/>
    </xf>
    <xf numFmtId="0" fontId="42" fillId="2" borderId="0" xfId="0" applyFont="1" applyFill="1" applyAlignment="1">
      <alignment horizontal="center" wrapText="1"/>
    </xf>
    <xf numFmtId="0" fontId="42" fillId="0" borderId="0" xfId="0" applyFont="1" applyAlignment="1">
      <alignment horizontal="center"/>
    </xf>
    <xf numFmtId="16" fontId="42" fillId="0" borderId="0" xfId="0" applyNumberFormat="1" applyFont="1" applyAlignment="1">
      <alignment horizontal="center"/>
    </xf>
    <xf numFmtId="16" fontId="42" fillId="2" borderId="0" xfId="0" applyNumberFormat="1" applyFont="1" applyFill="1" applyAlignment="1">
      <alignment horizontal="center" wrapText="1"/>
    </xf>
    <xf numFmtId="16" fontId="38" fillId="2" borderId="0" xfId="0" applyNumberFormat="1" applyFont="1" applyFill="1" applyAlignment="1">
      <alignment wrapText="1"/>
    </xf>
    <xf numFmtId="16" fontId="38" fillId="0" borderId="0" xfId="0" applyNumberFormat="1" applyFont="1"/>
    <xf numFmtId="3" fontId="38" fillId="0" borderId="0" xfId="0" applyNumberFormat="1" applyFont="1"/>
    <xf numFmtId="9" fontId="38" fillId="4" borderId="30" xfId="7" applyFont="1" applyFill="1" applyBorder="1"/>
    <xf numFmtId="0" fontId="38" fillId="4" borderId="30" xfId="0" applyFont="1" applyFill="1" applyBorder="1"/>
    <xf numFmtId="41" fontId="38" fillId="4" borderId="30" xfId="5" applyNumberFormat="1" applyFont="1" applyFill="1" applyBorder="1"/>
    <xf numFmtId="41" fontId="38" fillId="4" borderId="30" xfId="0" applyNumberFormat="1" applyFont="1" applyFill="1" applyBorder="1"/>
    <xf numFmtId="41" fontId="38" fillId="4" borderId="37" xfId="5" applyNumberFormat="1" applyFont="1" applyFill="1" applyBorder="1"/>
    <xf numFmtId="165" fontId="38" fillId="0" borderId="26" xfId="5" applyNumberFormat="1" applyFont="1" applyFill="1" applyBorder="1" applyAlignment="1">
      <alignment horizontal="left"/>
    </xf>
    <xf numFmtId="9" fontId="38" fillId="2" borderId="26" xfId="7" applyFont="1" applyFill="1" applyBorder="1" applyAlignment="1">
      <alignment horizontal="right"/>
    </xf>
    <xf numFmtId="41" fontId="38" fillId="0" borderId="26" xfId="5" applyNumberFormat="1" applyFont="1" applyFill="1" applyBorder="1" applyAlignment="1">
      <alignment horizontal="left"/>
    </xf>
    <xf numFmtId="41" fontId="38" fillId="2" borderId="38" xfId="5" applyNumberFormat="1" applyFont="1" applyFill="1" applyBorder="1" applyAlignment="1">
      <alignment horizontal="left"/>
    </xf>
    <xf numFmtId="3" fontId="42" fillId="0" borderId="0" xfId="0" applyNumberFormat="1" applyFont="1" applyAlignment="1">
      <alignment horizontal="center"/>
    </xf>
    <xf numFmtId="165" fontId="38" fillId="0" borderId="1" xfId="5" applyNumberFormat="1" applyFont="1" applyFill="1" applyBorder="1" applyAlignment="1">
      <alignment horizontal="left"/>
    </xf>
    <xf numFmtId="9" fontId="38" fillId="2" borderId="1" xfId="7" applyFont="1" applyFill="1" applyBorder="1" applyAlignment="1">
      <alignment horizontal="right"/>
    </xf>
    <xf numFmtId="41" fontId="38" fillId="0" borderId="1" xfId="5" applyNumberFormat="1" applyFont="1" applyFill="1" applyBorder="1" applyAlignment="1">
      <alignment horizontal="left"/>
    </xf>
    <xf numFmtId="41" fontId="38" fillId="2" borderId="10" xfId="5" applyNumberFormat="1" applyFont="1" applyFill="1" applyBorder="1" applyAlignment="1">
      <alignment horizontal="left"/>
    </xf>
    <xf numFmtId="0" fontId="42" fillId="2" borderId="19" xfId="0" applyFont="1" applyFill="1" applyBorder="1" applyAlignment="1">
      <alignment horizontal="center"/>
    </xf>
    <xf numFmtId="0" fontId="38" fillId="0" borderId="5" xfId="0" applyFont="1" applyBorder="1"/>
    <xf numFmtId="0" fontId="42" fillId="2" borderId="0" xfId="0" applyFont="1" applyFill="1" applyAlignment="1">
      <alignment vertical="center" wrapText="1"/>
    </xf>
    <xf numFmtId="0" fontId="42" fillId="2" borderId="19" xfId="0" applyFont="1" applyFill="1" applyBorder="1"/>
    <xf numFmtId="0" fontId="42" fillId="2" borderId="0" xfId="0" applyFont="1" applyFill="1"/>
    <xf numFmtId="16" fontId="42" fillId="2" borderId="0" xfId="0" applyNumberFormat="1" applyFont="1" applyFill="1"/>
    <xf numFmtId="16" fontId="38" fillId="2" borderId="0" xfId="0" applyNumberFormat="1" applyFont="1" applyFill="1"/>
    <xf numFmtId="0" fontId="43" fillId="3" borderId="23" xfId="0" applyFont="1" applyFill="1" applyBorder="1" applyAlignment="1">
      <alignment vertical="center" wrapText="1"/>
    </xf>
    <xf numFmtId="0" fontId="42" fillId="0" borderId="19" xfId="0" applyFont="1" applyBorder="1" applyAlignment="1">
      <alignment horizontal="center"/>
    </xf>
    <xf numFmtId="165" fontId="38" fillId="12" borderId="31" xfId="5" applyNumberFormat="1" applyFont="1" applyFill="1" applyBorder="1" applyAlignment="1"/>
    <xf numFmtId="165" fontId="38" fillId="0" borderId="31" xfId="5" applyNumberFormat="1" applyFont="1" applyFill="1" applyBorder="1" applyAlignment="1"/>
    <xf numFmtId="3" fontId="42" fillId="0" borderId="19" xfId="0" applyNumberFormat="1" applyFont="1" applyBorder="1" applyAlignment="1">
      <alignment horizontal="center"/>
    </xf>
    <xf numFmtId="165" fontId="38" fillId="0" borderId="0" xfId="5" applyNumberFormat="1" applyFont="1" applyFill="1" applyBorder="1" applyAlignment="1"/>
    <xf numFmtId="0" fontId="42" fillId="2" borderId="43" xfId="0" applyFont="1" applyFill="1" applyBorder="1" applyAlignment="1">
      <alignment horizontal="center"/>
    </xf>
    <xf numFmtId="16" fontId="42" fillId="2" borderId="0" xfId="0" applyNumberFormat="1" applyFont="1" applyFill="1" applyAlignment="1">
      <alignment horizontal="center"/>
    </xf>
    <xf numFmtId="0" fontId="38" fillId="2" borderId="19" xfId="0" applyFont="1" applyFill="1" applyBorder="1"/>
    <xf numFmtId="0" fontId="43" fillId="3" borderId="3" xfId="0" applyFont="1" applyFill="1" applyBorder="1" applyAlignment="1">
      <alignment horizontal="center" vertical="center" wrapText="1"/>
    </xf>
    <xf numFmtId="0" fontId="42" fillId="4" borderId="29" xfId="0" applyFont="1" applyFill="1" applyBorder="1"/>
    <xf numFmtId="41" fontId="38" fillId="4" borderId="30" xfId="0" applyNumberFormat="1" applyFont="1" applyFill="1" applyBorder="1" applyAlignment="1">
      <alignment horizontal="right"/>
    </xf>
    <xf numFmtId="165" fontId="38" fillId="4" borderId="30" xfId="5" applyNumberFormat="1" applyFont="1" applyFill="1" applyBorder="1" applyAlignment="1">
      <alignment horizontal="right"/>
    </xf>
    <xf numFmtId="3" fontId="38" fillId="2" borderId="19" xfId="0" applyNumberFormat="1" applyFont="1" applyFill="1" applyBorder="1"/>
    <xf numFmtId="165" fontId="42" fillId="15" borderId="26" xfId="5" applyNumberFormat="1" applyFont="1" applyFill="1" applyBorder="1" applyAlignment="1">
      <alignment horizontal="left"/>
    </xf>
    <xf numFmtId="165" fontId="38" fillId="15" borderId="26" xfId="5" applyNumberFormat="1" applyFont="1" applyFill="1" applyBorder="1" applyAlignment="1">
      <alignment horizontal="right"/>
    </xf>
    <xf numFmtId="165" fontId="38" fillId="2" borderId="0" xfId="0" applyNumberFormat="1" applyFont="1" applyFill="1"/>
    <xf numFmtId="165" fontId="38" fillId="0" borderId="26" xfId="5" applyNumberFormat="1" applyFont="1" applyFill="1" applyBorder="1" applyAlignment="1">
      <alignment horizontal="right"/>
    </xf>
    <xf numFmtId="165" fontId="38" fillId="0" borderId="1" xfId="5" applyNumberFormat="1" applyFont="1" applyFill="1" applyBorder="1" applyAlignment="1">
      <alignment horizontal="right"/>
    </xf>
    <xf numFmtId="165" fontId="38" fillId="2" borderId="26" xfId="5" applyNumberFormat="1" applyFont="1" applyFill="1" applyBorder="1" applyAlignment="1">
      <alignment horizontal="right"/>
    </xf>
    <xf numFmtId="165" fontId="44" fillId="15" borderId="1" xfId="5" applyNumberFormat="1" applyFont="1" applyFill="1" applyBorder="1" applyAlignment="1">
      <alignment horizontal="right"/>
    </xf>
    <xf numFmtId="165" fontId="42" fillId="15" borderId="1" xfId="5" applyNumberFormat="1" applyFont="1" applyFill="1" applyBorder="1" applyAlignment="1">
      <alignment horizontal="left"/>
    </xf>
    <xf numFmtId="165" fontId="38" fillId="15" borderId="1" xfId="5" applyNumberFormat="1" applyFont="1" applyFill="1" applyBorder="1" applyAlignment="1">
      <alignment horizontal="right"/>
    </xf>
    <xf numFmtId="165" fontId="45" fillId="2" borderId="1" xfId="5" applyNumberFormat="1" applyFont="1" applyFill="1" applyBorder="1" applyAlignment="1">
      <alignment horizontal="right"/>
    </xf>
    <xf numFmtId="165" fontId="38" fillId="2" borderId="1" xfId="5" applyNumberFormat="1" applyFont="1" applyFill="1" applyBorder="1" applyAlignment="1">
      <alignment horizontal="right"/>
    </xf>
    <xf numFmtId="0" fontId="42" fillId="2" borderId="36" xfId="0" applyFont="1" applyFill="1" applyBorder="1" applyAlignment="1">
      <alignment horizontal="center"/>
    </xf>
    <xf numFmtId="16" fontId="42" fillId="2" borderId="19" xfId="0" applyNumberFormat="1" applyFont="1" applyFill="1" applyBorder="1" applyAlignment="1">
      <alignment horizontal="center"/>
    </xf>
    <xf numFmtId="0" fontId="38" fillId="4" borderId="3" xfId="0" applyFont="1" applyFill="1" applyBorder="1"/>
    <xf numFmtId="41" fontId="38" fillId="13" borderId="1" xfId="5" applyNumberFormat="1" applyFont="1" applyFill="1" applyBorder="1"/>
    <xf numFmtId="41" fontId="38" fillId="13" borderId="1" xfId="0" applyNumberFormat="1" applyFont="1" applyFill="1" applyBorder="1" applyAlignment="1">
      <alignment horizontal="right" vertical="top"/>
    </xf>
    <xf numFmtId="41" fontId="38" fillId="13" borderId="1" xfId="5" applyNumberFormat="1" applyFont="1" applyFill="1" applyBorder="1" applyAlignment="1">
      <alignment horizontal="right" vertical="top"/>
    </xf>
    <xf numFmtId="41" fontId="42" fillId="2" borderId="0" xfId="0" applyNumberFormat="1" applyFont="1" applyFill="1" applyAlignment="1">
      <alignment horizontal="center"/>
    </xf>
    <xf numFmtId="4" fontId="42" fillId="2" borderId="0" xfId="0" applyNumberFormat="1" applyFont="1" applyFill="1" applyAlignment="1">
      <alignment horizontal="center"/>
    </xf>
    <xf numFmtId="4" fontId="42" fillId="2" borderId="19" xfId="0" applyNumberFormat="1" applyFont="1" applyFill="1" applyBorder="1" applyAlignment="1">
      <alignment horizontal="center"/>
    </xf>
    <xf numFmtId="4" fontId="42" fillId="0" borderId="0" xfId="0" applyNumberFormat="1" applyFont="1" applyAlignment="1">
      <alignment horizontal="center"/>
    </xf>
    <xf numFmtId="4" fontId="38" fillId="0" borderId="0" xfId="0" applyNumberFormat="1" applyFont="1"/>
    <xf numFmtId="165" fontId="38" fillId="2" borderId="2" xfId="5" applyNumberFormat="1" applyFont="1" applyFill="1" applyBorder="1" applyAlignment="1">
      <alignment horizontal="right"/>
    </xf>
    <xf numFmtId="41" fontId="38" fillId="0" borderId="1" xfId="5" applyNumberFormat="1" applyFont="1" applyFill="1" applyBorder="1" applyAlignment="1">
      <alignment horizontal="right" vertical="top"/>
    </xf>
    <xf numFmtId="165" fontId="38" fillId="2" borderId="3" xfId="5" applyNumberFormat="1" applyFont="1" applyFill="1" applyBorder="1" applyAlignment="1">
      <alignment horizontal="right"/>
    </xf>
    <xf numFmtId="4" fontId="42" fillId="0" borderId="0" xfId="0" applyNumberFormat="1" applyFont="1"/>
    <xf numFmtId="0" fontId="42" fillId="0" borderId="0" xfId="0" applyFont="1"/>
    <xf numFmtId="167" fontId="38" fillId="13" borderId="1" xfId="5" applyNumberFormat="1" applyFont="1" applyFill="1" applyBorder="1"/>
    <xf numFmtId="167" fontId="38" fillId="13" borderId="1" xfId="0" applyNumberFormat="1" applyFont="1" applyFill="1" applyBorder="1" applyAlignment="1">
      <alignment horizontal="right" vertical="top"/>
    </xf>
    <xf numFmtId="167" fontId="38" fillId="13" borderId="1" xfId="5" applyNumberFormat="1" applyFont="1" applyFill="1" applyBorder="1" applyAlignment="1">
      <alignment horizontal="right" vertical="top"/>
    </xf>
    <xf numFmtId="167" fontId="38" fillId="0" borderId="1" xfId="5" applyNumberFormat="1" applyFont="1" applyFill="1" applyBorder="1" applyAlignment="1">
      <alignment horizontal="left"/>
    </xf>
    <xf numFmtId="167" fontId="38" fillId="0" borderId="1" xfId="5" applyNumberFormat="1" applyFont="1" applyFill="1" applyBorder="1" applyAlignment="1">
      <alignment horizontal="right" vertical="top"/>
    </xf>
    <xf numFmtId="4" fontId="38" fillId="0" borderId="0" xfId="0" applyNumberFormat="1" applyFont="1" applyAlignment="1">
      <alignment horizontal="center" wrapText="1"/>
    </xf>
    <xf numFmtId="0" fontId="38" fillId="0" borderId="0" xfId="0" applyFont="1" applyAlignment="1">
      <alignment horizontal="center" wrapText="1"/>
    </xf>
    <xf numFmtId="4" fontId="38" fillId="2" borderId="19" xfId="0" applyNumberFormat="1" applyFont="1" applyFill="1" applyBorder="1"/>
    <xf numFmtId="4" fontId="38" fillId="2" borderId="0" xfId="0" applyNumberFormat="1" applyFont="1" applyFill="1"/>
    <xf numFmtId="16" fontId="38" fillId="0" borderId="19" xfId="0" applyNumberFormat="1" applyFont="1" applyBorder="1"/>
    <xf numFmtId="167" fontId="38" fillId="2" borderId="0" xfId="5" applyNumberFormat="1" applyFont="1" applyFill="1" applyBorder="1" applyAlignment="1">
      <alignment horizontal="left"/>
    </xf>
    <xf numFmtId="0" fontId="38" fillId="0" borderId="19" xfId="0" applyFont="1" applyBorder="1"/>
    <xf numFmtId="16" fontId="0" fillId="0" borderId="0" xfId="0" applyNumberFormat="1"/>
    <xf numFmtId="41" fontId="38" fillId="2" borderId="0" xfId="5" applyNumberFormat="1" applyFont="1" applyFill="1" applyBorder="1" applyAlignment="1">
      <alignment horizontal="right"/>
    </xf>
    <xf numFmtId="170" fontId="38" fillId="2" borderId="0" xfId="5" applyNumberFormat="1" applyFont="1" applyFill="1" applyBorder="1" applyAlignment="1">
      <alignment horizontal="left"/>
    </xf>
    <xf numFmtId="165" fontId="42" fillId="0" borderId="0" xfId="5" applyNumberFormat="1" applyFont="1" applyFill="1" applyBorder="1" applyAlignment="1">
      <alignment horizontal="left"/>
    </xf>
    <xf numFmtId="0" fontId="43" fillId="3" borderId="4" xfId="0" applyFont="1" applyFill="1" applyBorder="1" applyAlignment="1">
      <alignment horizontal="center" vertical="center" wrapText="1"/>
    </xf>
    <xf numFmtId="165" fontId="38" fillId="2" borderId="4" xfId="5" applyNumberFormat="1" applyFont="1" applyFill="1" applyBorder="1" applyAlignment="1">
      <alignment vertical="center"/>
    </xf>
    <xf numFmtId="165" fontId="38" fillId="2" borderId="1" xfId="5" applyNumberFormat="1" applyFont="1" applyFill="1" applyBorder="1" applyAlignment="1">
      <alignment vertical="center"/>
    </xf>
    <xf numFmtId="165" fontId="38" fillId="2" borderId="0" xfId="5" applyNumberFormat="1" applyFont="1" applyFill="1" applyBorder="1" applyAlignment="1">
      <alignment horizontal="center" vertical="center"/>
    </xf>
    <xf numFmtId="41" fontId="38" fillId="2" borderId="0" xfId="5" applyNumberFormat="1" applyFont="1" applyFill="1" applyBorder="1" applyAlignment="1">
      <alignment horizontal="left"/>
    </xf>
    <xf numFmtId="41" fontId="38" fillId="4" borderId="1" xfId="5" applyNumberFormat="1" applyFont="1" applyFill="1" applyBorder="1" applyAlignment="1">
      <alignment horizontal="left"/>
    </xf>
    <xf numFmtId="0" fontId="38" fillId="12" borderId="45" xfId="0" applyFont="1" applyFill="1" applyBorder="1" applyAlignment="1">
      <alignment horizontal="center" vertical="center"/>
    </xf>
    <xf numFmtId="0" fontId="38" fillId="12" borderId="46" xfId="0" applyFont="1" applyFill="1" applyBorder="1" applyAlignment="1">
      <alignment horizontal="center" vertical="center"/>
    </xf>
    <xf numFmtId="4" fontId="0" fillId="0" borderId="0" xfId="0" applyNumberFormat="1"/>
    <xf numFmtId="0" fontId="43" fillId="3" borderId="8" xfId="0" applyFont="1" applyFill="1" applyBorder="1" applyAlignment="1">
      <alignment horizontal="center" vertical="center" wrapText="1"/>
    </xf>
    <xf numFmtId="0" fontId="43" fillId="3" borderId="27" xfId="0" applyFont="1" applyFill="1" applyBorder="1" applyAlignment="1">
      <alignment horizontal="center" vertical="center" wrapText="1"/>
    </xf>
    <xf numFmtId="16" fontId="43" fillId="3" borderId="9" xfId="0" applyNumberFormat="1" applyFont="1" applyFill="1" applyBorder="1" applyAlignment="1">
      <alignment horizontal="center" vertical="center" wrapText="1"/>
    </xf>
    <xf numFmtId="165" fontId="42" fillId="12" borderId="29" xfId="5" applyNumberFormat="1" applyFont="1" applyFill="1" applyBorder="1" applyAlignment="1">
      <alignment horizontal="left"/>
    </xf>
    <xf numFmtId="165" fontId="42" fillId="12" borderId="30" xfId="5" applyNumberFormat="1" applyFont="1" applyFill="1" applyBorder="1" applyAlignment="1">
      <alignment horizontal="left"/>
    </xf>
    <xf numFmtId="165" fontId="42" fillId="12" borderId="37" xfId="5" applyNumberFormat="1" applyFont="1" applyFill="1" applyBorder="1" applyAlignment="1">
      <alignment horizontal="left"/>
    </xf>
    <xf numFmtId="165" fontId="38" fillId="0" borderId="2" xfId="5" applyNumberFormat="1" applyFont="1" applyFill="1" applyBorder="1" applyAlignment="1">
      <alignment horizontal="left"/>
    </xf>
    <xf numFmtId="165" fontId="38" fillId="0" borderId="47" xfId="5" applyNumberFormat="1" applyFont="1" applyFill="1" applyBorder="1" applyAlignment="1">
      <alignment horizontal="left"/>
    </xf>
    <xf numFmtId="165" fontId="38" fillId="0" borderId="3" xfId="5" applyNumberFormat="1" applyFont="1" applyFill="1" applyBorder="1" applyAlignment="1">
      <alignment horizontal="left"/>
    </xf>
    <xf numFmtId="165" fontId="38" fillId="0" borderId="10" xfId="5" applyNumberFormat="1" applyFont="1" applyFill="1" applyBorder="1" applyAlignment="1">
      <alignment horizontal="left"/>
    </xf>
    <xf numFmtId="0" fontId="38" fillId="0" borderId="3" xfId="0" applyFont="1" applyBorder="1" applyAlignment="1">
      <alignment horizontal="left"/>
    </xf>
    <xf numFmtId="0" fontId="38" fillId="0" borderId="1" xfId="0" applyFont="1" applyBorder="1"/>
    <xf numFmtId="0" fontId="38" fillId="0" borderId="10" xfId="0" applyFont="1" applyBorder="1"/>
    <xf numFmtId="0" fontId="38" fillId="0" borderId="48" xfId="0" applyFont="1" applyBorder="1" applyAlignment="1">
      <alignment horizontal="left"/>
    </xf>
    <xf numFmtId="0" fontId="38" fillId="0" borderId="49" xfId="0" applyFont="1" applyBorder="1"/>
    <xf numFmtId="0" fontId="38" fillId="0" borderId="11" xfId="0" applyFont="1" applyBorder="1"/>
    <xf numFmtId="0" fontId="46" fillId="0" borderId="0" xfId="0" applyFont="1"/>
    <xf numFmtId="0" fontId="16" fillId="16" borderId="28" xfId="0" applyFont="1" applyFill="1" applyBorder="1"/>
    <xf numFmtId="0" fontId="16" fillId="16" borderId="35" xfId="0" applyFont="1" applyFill="1" applyBorder="1"/>
    <xf numFmtId="0" fontId="16" fillId="16" borderId="22" xfId="0" applyFont="1" applyFill="1" applyBorder="1"/>
    <xf numFmtId="0" fontId="16" fillId="17" borderId="35" xfId="0" applyFont="1" applyFill="1" applyBorder="1"/>
    <xf numFmtId="0" fontId="16" fillId="17" borderId="22" xfId="0" applyFont="1" applyFill="1" applyBorder="1"/>
    <xf numFmtId="0" fontId="16" fillId="18" borderId="35" xfId="0" applyFont="1" applyFill="1" applyBorder="1"/>
    <xf numFmtId="0" fontId="16" fillId="18" borderId="22" xfId="0" applyFont="1" applyFill="1" applyBorder="1"/>
    <xf numFmtId="0" fontId="16" fillId="16" borderId="1" xfId="0" applyFont="1" applyFill="1" applyBorder="1" applyAlignment="1">
      <alignment horizontal="center"/>
    </xf>
    <xf numFmtId="0" fontId="16" fillId="17" borderId="1" xfId="0" applyFont="1" applyFill="1" applyBorder="1" applyAlignment="1">
      <alignment horizontal="center"/>
    </xf>
    <xf numFmtId="0" fontId="16" fillId="18" borderId="1" xfId="0" applyFont="1" applyFill="1" applyBorder="1" applyAlignment="1">
      <alignment horizontal="center"/>
    </xf>
    <xf numFmtId="0" fontId="16" fillId="0" borderId="1" xfId="0" applyFont="1" applyBorder="1"/>
    <xf numFmtId="170" fontId="48" fillId="2" borderId="1" xfId="5" applyNumberFormat="1" applyFont="1" applyFill="1" applyBorder="1" applyAlignment="1">
      <alignment horizontal="left"/>
    </xf>
    <xf numFmtId="0" fontId="16" fillId="0" borderId="26" xfId="0" applyFont="1" applyBorder="1"/>
    <xf numFmtId="170" fontId="48" fillId="2" borderId="26" xfId="5" applyNumberFormat="1" applyFont="1" applyFill="1" applyBorder="1" applyAlignment="1">
      <alignment horizontal="left"/>
    </xf>
    <xf numFmtId="0" fontId="47" fillId="4" borderId="26" xfId="0" applyFont="1" applyFill="1" applyBorder="1"/>
    <xf numFmtId="0" fontId="37" fillId="0" borderId="0" xfId="0" applyFont="1"/>
    <xf numFmtId="0" fontId="47" fillId="4" borderId="0" xfId="0" applyFont="1" applyFill="1"/>
    <xf numFmtId="0" fontId="16" fillId="4" borderId="0" xfId="0" applyFont="1" applyFill="1"/>
    <xf numFmtId="165" fontId="48" fillId="2" borderId="1" xfId="5" applyNumberFormat="1" applyFont="1" applyFill="1" applyBorder="1" applyAlignment="1">
      <alignment horizontal="left"/>
    </xf>
    <xf numFmtId="165" fontId="48" fillId="2" borderId="49" xfId="5" applyNumberFormat="1" applyFont="1" applyFill="1" applyBorder="1" applyAlignment="1">
      <alignment horizontal="left"/>
    </xf>
    <xf numFmtId="165" fontId="48" fillId="2" borderId="26" xfId="5" applyNumberFormat="1" applyFont="1" applyFill="1" applyBorder="1" applyAlignment="1">
      <alignment horizontal="left"/>
    </xf>
    <xf numFmtId="0" fontId="50" fillId="3" borderId="8" xfId="0" applyFont="1" applyFill="1" applyBorder="1" applyAlignment="1">
      <alignment horizontal="center" vertical="center" wrapText="1"/>
    </xf>
    <xf numFmtId="171" fontId="50" fillId="3" borderId="9" xfId="0" applyNumberFormat="1" applyFont="1" applyFill="1" applyBorder="1" applyAlignment="1">
      <alignment horizontal="center" vertical="center" wrapText="1"/>
    </xf>
    <xf numFmtId="165" fontId="46" fillId="15" borderId="3" xfId="5" applyNumberFormat="1" applyFont="1" applyFill="1" applyBorder="1" applyAlignment="1">
      <alignment horizontal="left"/>
    </xf>
    <xf numFmtId="3" fontId="4" fillId="2" borderId="10" xfId="5" applyNumberFormat="1" applyFont="1" applyFill="1" applyBorder="1" applyAlignment="1">
      <alignment horizontal="right"/>
    </xf>
    <xf numFmtId="165" fontId="46" fillId="15" borderId="48" xfId="5" applyNumberFormat="1" applyFont="1" applyFill="1" applyBorder="1" applyAlignment="1">
      <alignment horizontal="left"/>
    </xf>
    <xf numFmtId="41" fontId="4" fillId="2" borderId="11" xfId="5" applyNumberFormat="1" applyFont="1" applyFill="1" applyBorder="1" applyAlignment="1">
      <alignment horizontal="right"/>
    </xf>
    <xf numFmtId="0" fontId="22" fillId="10" borderId="8" xfId="0" applyFont="1" applyFill="1" applyBorder="1" applyAlignment="1">
      <alignment horizontal="center" vertical="center" wrapText="1"/>
    </xf>
    <xf numFmtId="0" fontId="22" fillId="10" borderId="9" xfId="0" applyFont="1" applyFill="1" applyBorder="1" applyAlignment="1">
      <alignment horizontal="center" vertical="center" wrapText="1"/>
    </xf>
    <xf numFmtId="0" fontId="35" fillId="19" borderId="3" xfId="0" applyFont="1" applyFill="1" applyBorder="1" applyAlignment="1">
      <alignment horizontal="left"/>
    </xf>
    <xf numFmtId="0" fontId="36" fillId="7" borderId="10" xfId="0" applyFont="1" applyFill="1" applyBorder="1" applyAlignment="1">
      <alignment horizontal="right"/>
    </xf>
    <xf numFmtId="0" fontId="35" fillId="19" borderId="48" xfId="0" applyFont="1" applyFill="1" applyBorder="1" applyAlignment="1">
      <alignment horizontal="left"/>
    </xf>
    <xf numFmtId="3" fontId="4" fillId="2" borderId="0" xfId="5" applyNumberFormat="1" applyFont="1" applyFill="1" applyBorder="1" applyAlignment="1">
      <alignment horizontal="right"/>
    </xf>
    <xf numFmtId="41" fontId="4" fillId="2" borderId="10" xfId="5" applyNumberFormat="1" applyFont="1" applyFill="1" applyBorder="1" applyAlignment="1">
      <alignment horizontal="right"/>
    </xf>
    <xf numFmtId="171" fontId="50" fillId="3" borderId="27" xfId="0" applyNumberFormat="1" applyFont="1" applyFill="1" applyBorder="1" applyAlignment="1">
      <alignment horizontal="center" vertical="center" wrapText="1"/>
    </xf>
    <xf numFmtId="41" fontId="4" fillId="20" borderId="1" xfId="5" applyNumberFormat="1" applyFont="1" applyFill="1" applyBorder="1" applyAlignment="1">
      <alignment horizontal="right"/>
    </xf>
    <xf numFmtId="41" fontId="4" fillId="2" borderId="1" xfId="5" applyNumberFormat="1" applyFont="1" applyFill="1" applyBorder="1" applyAlignment="1">
      <alignment horizontal="right"/>
    </xf>
    <xf numFmtId="41" fontId="4" fillId="0" borderId="10" xfId="5" applyNumberFormat="1" applyFont="1" applyFill="1" applyBorder="1" applyAlignment="1">
      <alignment horizontal="right"/>
    </xf>
    <xf numFmtId="41" fontId="4" fillId="2" borderId="49" xfId="5" applyNumberFormat="1" applyFont="1" applyFill="1" applyBorder="1" applyAlignment="1">
      <alignment horizontal="right"/>
    </xf>
    <xf numFmtId="165" fontId="46" fillId="0" borderId="0" xfId="5" applyNumberFormat="1" applyFont="1" applyFill="1" applyBorder="1" applyAlignment="1">
      <alignment horizontal="left"/>
    </xf>
    <xf numFmtId="41" fontId="4" fillId="2" borderId="0" xfId="5" applyNumberFormat="1" applyFont="1" applyFill="1" applyBorder="1" applyAlignment="1">
      <alignment horizontal="right"/>
    </xf>
    <xf numFmtId="171" fontId="50" fillId="21" borderId="8" xfId="0" applyNumberFormat="1" applyFont="1" applyFill="1" applyBorder="1" applyAlignment="1">
      <alignment horizontal="center" vertical="center" wrapText="1"/>
    </xf>
    <xf numFmtId="171" fontId="50" fillId="21" borderId="9" xfId="0" applyNumberFormat="1" applyFont="1" applyFill="1" applyBorder="1" applyAlignment="1">
      <alignment horizontal="center" vertical="center" wrapText="1"/>
    </xf>
    <xf numFmtId="41" fontId="4" fillId="2" borderId="3" xfId="5" applyNumberFormat="1" applyFont="1" applyFill="1" applyBorder="1" applyAlignment="1">
      <alignment horizontal="right"/>
    </xf>
    <xf numFmtId="164" fontId="4" fillId="2" borderId="1" xfId="5" applyNumberFormat="1" applyFont="1" applyFill="1" applyBorder="1" applyAlignment="1">
      <alignment horizontal="right"/>
    </xf>
    <xf numFmtId="164" fontId="4" fillId="2" borderId="10" xfId="5" applyNumberFormat="1" applyFont="1" applyFill="1" applyBorder="1" applyAlignment="1">
      <alignment horizontal="right"/>
    </xf>
    <xf numFmtId="164" fontId="4" fillId="2" borderId="3" xfId="5" applyNumberFormat="1" applyFont="1" applyFill="1" applyBorder="1" applyAlignment="1">
      <alignment horizontal="right"/>
    </xf>
    <xf numFmtId="172" fontId="4" fillId="2" borderId="1" xfId="5" applyNumberFormat="1" applyFont="1" applyFill="1" applyBorder="1" applyAlignment="1">
      <alignment horizontal="right"/>
    </xf>
    <xf numFmtId="172" fontId="4" fillId="2" borderId="10" xfId="5" applyNumberFormat="1" applyFont="1" applyFill="1" applyBorder="1" applyAlignment="1">
      <alignment horizontal="right"/>
    </xf>
    <xf numFmtId="172" fontId="4" fillId="2" borderId="3" xfId="5" applyNumberFormat="1" applyFont="1" applyFill="1" applyBorder="1" applyAlignment="1">
      <alignment horizontal="right"/>
    </xf>
    <xf numFmtId="170" fontId="4" fillId="2" borderId="49" xfId="5" applyNumberFormat="1" applyFont="1" applyFill="1" applyBorder="1" applyAlignment="1">
      <alignment horizontal="right"/>
    </xf>
    <xf numFmtId="170" fontId="4" fillId="2" borderId="11" xfId="5" applyNumberFormat="1" applyFont="1" applyFill="1" applyBorder="1" applyAlignment="1">
      <alignment horizontal="right"/>
    </xf>
    <xf numFmtId="170" fontId="4" fillId="2" borderId="48" xfId="5" applyNumberFormat="1" applyFont="1" applyFill="1" applyBorder="1" applyAlignment="1">
      <alignment horizontal="right"/>
    </xf>
    <xf numFmtId="0" fontId="4" fillId="0" borderId="10" xfId="0" applyFont="1" applyBorder="1"/>
    <xf numFmtId="0" fontId="30" fillId="2" borderId="0" xfId="0" applyFont="1" applyFill="1" applyAlignment="1">
      <alignment horizontal="left" vertical="center" wrapText="1"/>
    </xf>
    <xf numFmtId="0" fontId="29" fillId="2" borderId="0" xfId="0" applyFont="1" applyFill="1" applyAlignment="1">
      <alignment horizontal="left" vertical="top" wrapText="1"/>
    </xf>
    <xf numFmtId="0" fontId="31" fillId="0" borderId="0" xfId="0" applyFont="1" applyAlignment="1">
      <alignment horizontal="left"/>
    </xf>
    <xf numFmtId="0" fontId="8" fillId="4" borderId="0" xfId="1" applyFont="1" applyFill="1" applyAlignment="1">
      <alignment horizontal="center" vertical="top"/>
    </xf>
    <xf numFmtId="0" fontId="42" fillId="2" borderId="0" xfId="0" applyFont="1" applyFill="1" applyAlignment="1">
      <alignment horizontal="left" vertical="center" wrapText="1"/>
    </xf>
    <xf numFmtId="165" fontId="38" fillId="2" borderId="1" xfId="5" applyNumberFormat="1" applyFont="1" applyFill="1" applyBorder="1" applyAlignment="1">
      <alignment horizontal="left"/>
    </xf>
    <xf numFmtId="0" fontId="42" fillId="0" borderId="0" xfId="0" applyFont="1" applyAlignment="1">
      <alignment horizontal="left" vertical="center" wrapText="1"/>
    </xf>
    <xf numFmtId="0" fontId="38" fillId="2" borderId="0" xfId="0" applyFont="1" applyFill="1"/>
    <xf numFmtId="165" fontId="38" fillId="2" borderId="26" xfId="5" applyNumberFormat="1" applyFont="1" applyFill="1" applyBorder="1" applyAlignment="1">
      <alignment horizontal="left"/>
    </xf>
    <xf numFmtId="0" fontId="43" fillId="3" borderId="1" xfId="0" applyFont="1" applyFill="1" applyBorder="1" applyAlignment="1">
      <alignment horizontal="center" vertical="center" wrapText="1"/>
    </xf>
    <xf numFmtId="0" fontId="8" fillId="4" borderId="0" xfId="1" applyFont="1" applyFill="1" applyAlignment="1">
      <alignment horizontal="left" vertical="top"/>
    </xf>
    <xf numFmtId="0" fontId="12" fillId="0" borderId="0" xfId="0" applyFont="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center"/>
    </xf>
    <xf numFmtId="0" fontId="4" fillId="0" borderId="3" xfId="0" applyFont="1" applyBorder="1" applyAlignment="1">
      <alignment horizontal="left" vertical="top" wrapText="1"/>
    </xf>
    <xf numFmtId="0" fontId="25" fillId="0" borderId="0" xfId="0" applyFont="1" applyAlignment="1">
      <alignment horizontal="left" wrapText="1"/>
    </xf>
    <xf numFmtId="0" fontId="25" fillId="0" borderId="0" xfId="0" applyFont="1" applyAlignment="1">
      <alignment horizontal="left"/>
    </xf>
    <xf numFmtId="0" fontId="31" fillId="0" borderId="0" xfId="0" applyFont="1" applyAlignment="1">
      <alignment horizontal="left"/>
    </xf>
    <xf numFmtId="0" fontId="8" fillId="0" borderId="0" xfId="1" applyFont="1" applyAlignment="1">
      <alignment horizontal="center" vertical="top"/>
    </xf>
    <xf numFmtId="0" fontId="7" fillId="5" borderId="0" xfId="2" applyFont="1" applyFill="1" applyAlignment="1">
      <alignment horizontal="center" vertical="center" wrapText="1"/>
    </xf>
    <xf numFmtId="0" fontId="8" fillId="4" borderId="0" xfId="1" applyFont="1" applyFill="1" applyAlignment="1">
      <alignment horizontal="center" vertical="top"/>
    </xf>
    <xf numFmtId="0" fontId="25" fillId="0" borderId="0" xfId="0" applyFont="1" applyAlignment="1">
      <alignment horizontal="center"/>
    </xf>
    <xf numFmtId="0" fontId="29" fillId="2" borderId="13" xfId="0" applyFont="1" applyFill="1" applyBorder="1" applyAlignment="1">
      <alignment vertical="center" wrapText="1"/>
    </xf>
    <xf numFmtId="0" fontId="29" fillId="2" borderId="25" xfId="0" applyFont="1" applyFill="1" applyBorder="1" applyAlignment="1">
      <alignment horizontal="left" wrapText="1"/>
    </xf>
    <xf numFmtId="0" fontId="30" fillId="2" borderId="24" xfId="0" applyFont="1" applyFill="1" applyBorder="1" applyAlignment="1">
      <alignment horizontal="left" vertical="center" wrapText="1"/>
    </xf>
    <xf numFmtId="0" fontId="30" fillId="2" borderId="0" xfId="0" applyFont="1" applyFill="1" applyAlignment="1">
      <alignment horizontal="left" vertical="center" wrapText="1"/>
    </xf>
    <xf numFmtId="0" fontId="29" fillId="2" borderId="0" xfId="0" applyFont="1" applyFill="1" applyAlignment="1">
      <alignment horizontal="left" vertical="top" wrapText="1"/>
    </xf>
    <xf numFmtId="0" fontId="8" fillId="4" borderId="0" xfId="1" applyFont="1" applyFill="1" applyAlignment="1">
      <alignment horizontal="left" vertical="top"/>
    </xf>
    <xf numFmtId="0" fontId="8" fillId="0" borderId="0" xfId="1" applyFont="1" applyAlignment="1">
      <alignment horizontal="left" vertical="top"/>
    </xf>
    <xf numFmtId="0" fontId="7" fillId="5" borderId="0" xfId="2" applyFont="1" applyFill="1" applyAlignment="1">
      <alignment horizontal="left" vertical="center" wrapText="1"/>
    </xf>
    <xf numFmtId="0" fontId="42" fillId="12" borderId="34" xfId="0" applyFont="1" applyFill="1" applyBorder="1" applyAlignment="1">
      <alignment horizontal="center" vertical="center"/>
    </xf>
    <xf numFmtId="0" fontId="42" fillId="12" borderId="35" xfId="0" applyFont="1" applyFill="1" applyBorder="1" applyAlignment="1">
      <alignment horizontal="center" vertical="center"/>
    </xf>
    <xf numFmtId="0" fontId="42" fillId="12" borderId="22" xfId="0" applyFont="1" applyFill="1" applyBorder="1" applyAlignment="1">
      <alignment horizontal="center" vertical="center"/>
    </xf>
    <xf numFmtId="0" fontId="39" fillId="2" borderId="0" xfId="0" applyFont="1" applyFill="1" applyAlignment="1">
      <alignment horizontal="left" vertical="center"/>
    </xf>
    <xf numFmtId="0" fontId="41" fillId="12" borderId="8" xfId="0" applyFont="1" applyFill="1" applyBorder="1" applyAlignment="1">
      <alignment horizontal="center" vertical="center"/>
    </xf>
    <xf numFmtId="0" fontId="41" fillId="12" borderId="27" xfId="0" applyFont="1" applyFill="1" applyBorder="1" applyAlignment="1">
      <alignment horizontal="center" vertical="center"/>
    </xf>
    <xf numFmtId="0" fontId="41" fillId="12" borderId="9" xfId="0" applyFont="1" applyFill="1" applyBorder="1" applyAlignment="1">
      <alignment horizontal="center" vertical="center"/>
    </xf>
    <xf numFmtId="0" fontId="42" fillId="0" borderId="5" xfId="0" applyFont="1" applyBorder="1" applyAlignment="1">
      <alignment horizontal="left" vertical="center" wrapText="1"/>
    </xf>
    <xf numFmtId="0" fontId="42" fillId="0" borderId="0" xfId="0" applyFont="1" applyAlignment="1">
      <alignment horizontal="left" vertical="center" wrapText="1"/>
    </xf>
    <xf numFmtId="0" fontId="43" fillId="3" borderId="28" xfId="0" applyFont="1" applyFill="1" applyBorder="1" applyAlignment="1">
      <alignment horizontal="center" vertical="center" wrapText="1"/>
    </xf>
    <xf numFmtId="0" fontId="43" fillId="3" borderId="22"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38" fillId="4" borderId="30" xfId="0" applyFont="1" applyFill="1" applyBorder="1" applyAlignment="1">
      <alignment horizontal="left"/>
    </xf>
    <xf numFmtId="165" fontId="38" fillId="2" borderId="26" xfId="5" applyNumberFormat="1" applyFont="1" applyFill="1" applyBorder="1" applyAlignment="1">
      <alignment horizontal="left"/>
    </xf>
    <xf numFmtId="165" fontId="38" fillId="2" borderId="1" xfId="5" applyNumberFormat="1" applyFont="1" applyFill="1" applyBorder="1" applyAlignment="1">
      <alignment horizontal="left"/>
    </xf>
    <xf numFmtId="0" fontId="42" fillId="2" borderId="25" xfId="0" applyFont="1" applyFill="1" applyBorder="1" applyAlignment="1">
      <alignment horizontal="left" vertical="center"/>
    </xf>
    <xf numFmtId="0" fontId="42" fillId="2" borderId="36" xfId="0" applyFont="1" applyFill="1" applyBorder="1" applyAlignment="1">
      <alignment horizontal="left" vertical="center"/>
    </xf>
    <xf numFmtId="0" fontId="42" fillId="12" borderId="39" xfId="0" applyFont="1" applyFill="1" applyBorder="1" applyAlignment="1">
      <alignment horizontal="center" vertical="center"/>
    </xf>
    <xf numFmtId="0" fontId="42" fillId="0" borderId="5" xfId="0" applyFont="1" applyBorder="1" applyAlignment="1">
      <alignment vertical="center" wrapText="1"/>
    </xf>
    <xf numFmtId="0" fontId="42" fillId="0" borderId="0" xfId="0" applyFont="1" applyAlignment="1">
      <alignment vertical="center" wrapText="1"/>
    </xf>
    <xf numFmtId="0" fontId="38" fillId="12" borderId="34" xfId="0" applyFont="1" applyFill="1" applyBorder="1" applyAlignment="1">
      <alignment horizontal="center" vertical="center"/>
    </xf>
    <xf numFmtId="0" fontId="38" fillId="12" borderId="35" xfId="0" applyFont="1" applyFill="1" applyBorder="1" applyAlignment="1">
      <alignment horizontal="center" vertical="center"/>
    </xf>
    <xf numFmtId="0" fontId="38" fillId="12" borderId="39" xfId="0" applyFont="1" applyFill="1" applyBorder="1" applyAlignment="1">
      <alignment horizontal="center" vertical="center"/>
    </xf>
    <xf numFmtId="0" fontId="43" fillId="3" borderId="40" xfId="0" applyFont="1" applyFill="1" applyBorder="1" applyAlignment="1">
      <alignment horizontal="center" vertical="center" wrapText="1"/>
    </xf>
    <xf numFmtId="0" fontId="43" fillId="3" borderId="25" xfId="0" applyFont="1" applyFill="1" applyBorder="1" applyAlignment="1">
      <alignment horizontal="center" vertical="center" wrapText="1"/>
    </xf>
    <xf numFmtId="0" fontId="38" fillId="4" borderId="41" xfId="0" applyFont="1" applyFill="1" applyBorder="1" applyAlignment="1">
      <alignment horizontal="left"/>
    </xf>
    <xf numFmtId="0" fontId="38" fillId="4" borderId="31" xfId="0" applyFont="1" applyFill="1" applyBorder="1" applyAlignment="1">
      <alignment horizontal="left"/>
    </xf>
    <xf numFmtId="0" fontId="38" fillId="4" borderId="41" xfId="0" applyFont="1" applyFill="1" applyBorder="1" applyAlignment="1">
      <alignment horizontal="center"/>
    </xf>
    <xf numFmtId="0" fontId="38" fillId="4" borderId="31" xfId="0" applyFont="1" applyFill="1" applyBorder="1" applyAlignment="1">
      <alignment horizontal="center"/>
    </xf>
    <xf numFmtId="165" fontId="38" fillId="2" borderId="42" xfId="5" applyNumberFormat="1" applyFont="1" applyFill="1" applyBorder="1" applyAlignment="1">
      <alignment horizontal="left"/>
    </xf>
    <xf numFmtId="165" fontId="38" fillId="2" borderId="32" xfId="5" applyNumberFormat="1" applyFont="1" applyFill="1" applyBorder="1" applyAlignment="1">
      <alignment horizontal="left"/>
    </xf>
    <xf numFmtId="165" fontId="38" fillId="2" borderId="28" xfId="5" applyNumberFormat="1" applyFont="1" applyFill="1" applyBorder="1" applyAlignment="1">
      <alignment horizontal="left"/>
    </xf>
    <xf numFmtId="165" fontId="38" fillId="2" borderId="22" xfId="5" applyNumberFormat="1" applyFont="1" applyFill="1" applyBorder="1" applyAlignment="1">
      <alignment horizontal="left"/>
    </xf>
    <xf numFmtId="0" fontId="42" fillId="2" borderId="5" xfId="0" applyFont="1" applyFill="1" applyBorder="1" applyAlignment="1">
      <alignment horizontal="left" vertical="center" wrapText="1"/>
    </xf>
    <xf numFmtId="0" fontId="42" fillId="2" borderId="0" xfId="0" applyFont="1" applyFill="1" applyAlignment="1">
      <alignment horizontal="left" vertical="center" wrapText="1"/>
    </xf>
    <xf numFmtId="0" fontId="38" fillId="12" borderId="28" xfId="0" applyFont="1" applyFill="1" applyBorder="1" applyAlignment="1">
      <alignment horizontal="center" vertical="center"/>
    </xf>
    <xf numFmtId="0" fontId="38" fillId="12" borderId="22" xfId="0" applyFont="1" applyFill="1" applyBorder="1" applyAlignment="1">
      <alignment horizontal="center" vertical="center"/>
    </xf>
    <xf numFmtId="0" fontId="42" fillId="0" borderId="44" xfId="0" applyFont="1" applyBorder="1" applyAlignment="1">
      <alignment horizontal="left" vertical="center"/>
    </xf>
    <xf numFmtId="0" fontId="42" fillId="0" borderId="25" xfId="0" applyFont="1" applyBorder="1" applyAlignment="1">
      <alignment horizontal="left" vertical="center"/>
    </xf>
    <xf numFmtId="165" fontId="38" fillId="2" borderId="4" xfId="5" applyNumberFormat="1" applyFont="1" applyFill="1" applyBorder="1" applyAlignment="1">
      <alignment horizontal="left" vertical="center"/>
    </xf>
    <xf numFmtId="165" fontId="38" fillId="2" borderId="26" xfId="5" applyNumberFormat="1" applyFont="1" applyFill="1" applyBorder="1" applyAlignment="1">
      <alignment horizontal="lef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16" fillId="16" borderId="40" xfId="0" applyFont="1" applyFill="1" applyBorder="1" applyAlignment="1">
      <alignment horizontal="center"/>
    </xf>
    <xf numFmtId="0" fontId="16" fillId="16" borderId="23" xfId="0" applyFont="1" applyFill="1" applyBorder="1" applyAlignment="1">
      <alignment horizontal="center"/>
    </xf>
    <xf numFmtId="0" fontId="47" fillId="12" borderId="1" xfId="0" applyFont="1" applyFill="1" applyBorder="1" applyAlignment="1">
      <alignment horizontal="center" vertical="center"/>
    </xf>
    <xf numFmtId="0" fontId="16" fillId="17" borderId="40" xfId="0" applyFont="1" applyFill="1" applyBorder="1" applyAlignment="1">
      <alignment horizontal="center"/>
    </xf>
    <xf numFmtId="0" fontId="16" fillId="17" borderId="23" xfId="0" applyFont="1" applyFill="1" applyBorder="1" applyAlignment="1">
      <alignment horizontal="center"/>
    </xf>
    <xf numFmtId="0" fontId="16" fillId="18" borderId="40" xfId="0" applyFont="1" applyFill="1" applyBorder="1" applyAlignment="1">
      <alignment horizontal="center"/>
    </xf>
    <xf numFmtId="0" fontId="16" fillId="18" borderId="23" xfId="0" applyFont="1" applyFill="1" applyBorder="1" applyAlignment="1">
      <alignment horizontal="center"/>
    </xf>
    <xf numFmtId="0" fontId="47" fillId="4" borderId="1" xfId="0" applyFont="1" applyFill="1" applyBorder="1" applyAlignment="1">
      <alignment horizontal="center" vertical="center"/>
    </xf>
    <xf numFmtId="0" fontId="49" fillId="0" borderId="0" xfId="0" applyFont="1" applyAlignment="1">
      <alignment wrapText="1"/>
    </xf>
    <xf numFmtId="0" fontId="46" fillId="0" borderId="0" xfId="0" applyFont="1" applyAlignment="1">
      <alignment wrapText="1"/>
    </xf>
    <xf numFmtId="49" fontId="18" fillId="7" borderId="20" xfId="0" applyNumberFormat="1" applyFont="1" applyFill="1" applyBorder="1" applyAlignment="1">
      <alignment horizontal="left" vertical="top" wrapText="1"/>
    </xf>
    <xf numFmtId="49" fontId="18" fillId="7" borderId="21" xfId="0" applyNumberFormat="1" applyFont="1" applyFill="1" applyBorder="1" applyAlignment="1">
      <alignment horizontal="left" vertical="top" wrapText="1"/>
    </xf>
    <xf numFmtId="0" fontId="8" fillId="0" borderId="0" xfId="1" applyFont="1" applyAlignment="1">
      <alignment horizontal="center" vertical="top" wrapText="1"/>
    </xf>
    <xf numFmtId="0" fontId="8" fillId="0" borderId="13" xfId="1" applyFont="1" applyBorder="1" applyAlignment="1">
      <alignment horizontal="center" vertical="top" wrapText="1"/>
    </xf>
    <xf numFmtId="0" fontId="14" fillId="8" borderId="14"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17" xfId="0" applyFont="1" applyFill="1" applyBorder="1" applyAlignment="1">
      <alignment horizontal="center" vertical="center"/>
    </xf>
    <xf numFmtId="0" fontId="0" fillId="0" borderId="14" xfId="0" applyBorder="1" applyAlignment="1">
      <alignment horizontal="left" vertical="top" wrapText="1"/>
    </xf>
    <xf numFmtId="0" fontId="0" fillId="0" borderId="18" xfId="0" applyBorder="1" applyAlignment="1">
      <alignment horizontal="left" vertical="top" wrapText="1"/>
    </xf>
    <xf numFmtId="0" fontId="0" fillId="0" borderId="17" xfId="0" applyBorder="1" applyAlignment="1">
      <alignment horizontal="left" vertical="top" wrapText="1"/>
    </xf>
    <xf numFmtId="0" fontId="13" fillId="0" borderId="0" xfId="0" applyFont="1" applyAlignment="1">
      <alignment horizontal="left" vertical="center"/>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4" fillId="8" borderId="5" xfId="0" applyFont="1" applyFill="1" applyBorder="1" applyAlignment="1">
      <alignment horizontal="center" vertical="center"/>
    </xf>
    <xf numFmtId="0" fontId="14" fillId="8" borderId="0" xfId="0" applyFont="1" applyFill="1" applyAlignment="1">
      <alignment horizontal="center" vertical="center"/>
    </xf>
    <xf numFmtId="0" fontId="0" fillId="0" borderId="5" xfId="0" applyBorder="1" applyAlignment="1">
      <alignment horizontal="left" vertical="top" wrapText="1"/>
    </xf>
    <xf numFmtId="0" fontId="0" fillId="0" borderId="0" xfId="0" applyAlignment="1">
      <alignment horizontal="left" vertical="top" wrapText="1"/>
    </xf>
    <xf numFmtId="0" fontId="4" fillId="2" borderId="3" xfId="0" applyFont="1" applyFill="1" applyBorder="1" applyAlignment="1">
      <alignment horizontal="center" vertical="top" wrapText="1"/>
    </xf>
    <xf numFmtId="0" fontId="4" fillId="0" borderId="3" xfId="0" applyFont="1" applyBorder="1" applyAlignment="1">
      <alignment horizontal="left" vertical="top" wrapText="1"/>
    </xf>
    <xf numFmtId="0" fontId="4" fillId="0" borderId="3" xfId="0" applyFont="1" applyBorder="1" applyAlignment="1">
      <alignment horizontal="center" vertical="top" wrapText="1"/>
    </xf>
    <xf numFmtId="0" fontId="4" fillId="0" borderId="3" xfId="0" applyFont="1" applyBorder="1" applyAlignment="1">
      <alignment horizontal="center" vertical="top"/>
    </xf>
    <xf numFmtId="0" fontId="16" fillId="0" borderId="3" xfId="0" applyFont="1" applyBorder="1" applyAlignment="1">
      <alignment horizontal="center" vertical="top" wrapText="1"/>
    </xf>
    <xf numFmtId="0" fontId="16" fillId="0" borderId="3" xfId="0" applyFont="1" applyBorder="1" applyAlignment="1">
      <alignment vertical="top" wrapText="1"/>
    </xf>
    <xf numFmtId="0" fontId="16" fillId="0" borderId="48" xfId="0" applyFont="1" applyBorder="1" applyAlignment="1">
      <alignment vertical="top" wrapText="1"/>
    </xf>
    <xf numFmtId="0" fontId="38" fillId="2" borderId="1" xfId="0" applyFont="1" applyFill="1" applyBorder="1" applyAlignment="1"/>
    <xf numFmtId="0" fontId="38" fillId="2" borderId="0" xfId="0" applyFont="1" applyFill="1" applyAlignment="1"/>
    <xf numFmtId="0" fontId="38" fillId="2" borderId="24" xfId="0" applyFont="1" applyFill="1" applyBorder="1" applyAlignment="1"/>
  </cellXfs>
  <cellStyles count="8">
    <cellStyle name="Comma" xfId="5" builtinId="3"/>
    <cellStyle name="Currency" xfId="6" builtinId="4"/>
    <cellStyle name="Normal" xfId="0" builtinId="0"/>
    <cellStyle name="Normal 2" xfId="3" xr:uid="{00000000-0005-0000-0000-000002000000}"/>
    <cellStyle name="Normal 2 2" xfId="4" xr:uid="{A4A51A68-C48F-49A0-AF6C-5F5C7DBA2DBD}"/>
    <cellStyle name="Normal 5" xfId="1" xr:uid="{00000000-0005-0000-0000-000003000000}"/>
    <cellStyle name="Normal_FLQuickRefGuide_4.27.09" xfId="2" xr:uid="{00000000-0005-0000-0000-000004000000}"/>
    <cellStyle name="Percent" xfId="7" builtinId="5"/>
  </cellStyles>
  <dxfs count="0"/>
  <tableStyles count="0" defaultTableStyle="TableStyleMedium2" defaultPivotStyle="PivotStyleLight16"/>
  <colors>
    <mruColors>
      <color rgb="FFFF7C8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4608619</xdr:colOff>
      <xdr:row>0</xdr:row>
      <xdr:rowOff>83608</xdr:rowOff>
    </xdr:from>
    <xdr:to>
      <xdr:col>0</xdr:col>
      <xdr:colOff>6893560</xdr:colOff>
      <xdr:row>0</xdr:row>
      <xdr:rowOff>1359320</xdr:rowOff>
    </xdr:to>
    <xdr:pic>
      <xdr:nvPicPr>
        <xdr:cNvPr id="3" name="Picture 2">
          <a:extLst>
            <a:ext uri="{FF2B5EF4-FFF2-40B4-BE49-F238E27FC236}">
              <a16:creationId xmlns:a16="http://schemas.microsoft.com/office/drawing/2014/main" id="{4F9C0D97-4F26-44E2-ACA1-F68B45CE1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8619" y="83608"/>
          <a:ext cx="2284941" cy="12757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6"/>
  <sheetViews>
    <sheetView zoomScale="80" zoomScaleNormal="80" workbookViewId="0"/>
  </sheetViews>
  <sheetFormatPr defaultColWidth="0" defaultRowHeight="14.45" zeroHeight="1"/>
  <cols>
    <col min="1" max="1" width="110.42578125" customWidth="1"/>
    <col min="2" max="16384" width="8.7109375" hidden="1"/>
  </cols>
  <sheetData>
    <row r="1" spans="1:1" ht="119.1" customHeight="1">
      <c r="A1" s="5" t="s">
        <v>0</v>
      </c>
    </row>
    <row r="2" spans="1:1" ht="51.75" customHeight="1">
      <c r="A2" s="4" t="s">
        <v>1</v>
      </c>
    </row>
    <row r="3" spans="1:1" ht="76.349999999999994" customHeight="1">
      <c r="A3" s="4" t="s">
        <v>2</v>
      </c>
    </row>
    <row r="4" spans="1:1" ht="22.5" customHeight="1">
      <c r="A4" s="4" t="s">
        <v>3</v>
      </c>
    </row>
    <row r="5" spans="1:1" ht="36.75" customHeight="1">
      <c r="A5" s="4" t="s">
        <v>4</v>
      </c>
    </row>
    <row r="6" spans="1:1"/>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9587-2576-4368-A5B1-96EE1B85A13A}">
  <sheetPr>
    <pageSetUpPr fitToPage="1"/>
  </sheetPr>
  <dimension ref="A1:B146"/>
  <sheetViews>
    <sheetView showGridLines="0" topLeftCell="A42" zoomScale="80" zoomScaleNormal="80" workbookViewId="0">
      <selection activeCell="B113" sqref="B113"/>
    </sheetView>
  </sheetViews>
  <sheetFormatPr defaultRowHeight="14.45"/>
  <cols>
    <col min="1" max="1" width="26.5703125" style="1" customWidth="1"/>
    <col min="2" max="2" width="160.7109375" customWidth="1"/>
  </cols>
  <sheetData>
    <row r="1" spans="1:2" s="2" customFormat="1" ht="25.9">
      <c r="A1" s="342" t="s">
        <v>5</v>
      </c>
      <c r="B1" s="342"/>
    </row>
    <row r="2" spans="1:2" s="2" customFormat="1" ht="74.25" customHeight="1">
      <c r="A2" s="343" t="s">
        <v>1</v>
      </c>
      <c r="B2" s="343"/>
    </row>
    <row r="3" spans="1:2" s="2" customFormat="1" ht="48.6" customHeight="1" thickBot="1">
      <c r="A3" s="6" t="s">
        <v>1106</v>
      </c>
      <c r="B3" s="326"/>
    </row>
    <row r="4" spans="1:2" ht="18">
      <c r="A4" s="8" t="s">
        <v>1107</v>
      </c>
      <c r="B4" s="9" t="s">
        <v>1108</v>
      </c>
    </row>
    <row r="5" spans="1:2" ht="15.6">
      <c r="A5" s="338" t="s">
        <v>1109</v>
      </c>
      <c r="B5" s="10" t="s">
        <v>1110</v>
      </c>
    </row>
    <row r="6" spans="1:2" ht="15.6">
      <c r="A6" s="338" t="s">
        <v>30</v>
      </c>
      <c r="B6" s="10" t="s">
        <v>1111</v>
      </c>
    </row>
    <row r="7" spans="1:2" ht="15.6">
      <c r="A7" s="338" t="s">
        <v>1112</v>
      </c>
      <c r="B7" s="10" t="s">
        <v>1113</v>
      </c>
    </row>
    <row r="8" spans="1:2" ht="15.6">
      <c r="A8" s="338" t="s">
        <v>325</v>
      </c>
      <c r="B8" s="10" t="s">
        <v>1114</v>
      </c>
    </row>
    <row r="9" spans="1:2" ht="15.6">
      <c r="A9" s="338" t="s">
        <v>1115</v>
      </c>
      <c r="B9" s="10" t="s">
        <v>1116</v>
      </c>
    </row>
    <row r="10" spans="1:2" ht="15.6">
      <c r="A10" s="338" t="s">
        <v>1117</v>
      </c>
      <c r="B10" s="10" t="s">
        <v>1118</v>
      </c>
    </row>
    <row r="11" spans="1:2" ht="15.6">
      <c r="A11" s="338" t="s">
        <v>1119</v>
      </c>
      <c r="B11" s="10" t="s">
        <v>1120</v>
      </c>
    </row>
    <row r="12" spans="1:2" ht="15.6">
      <c r="A12" s="338" t="s">
        <v>84</v>
      </c>
      <c r="B12" s="10" t="s">
        <v>1121</v>
      </c>
    </row>
    <row r="13" spans="1:2" ht="46.9">
      <c r="A13" s="338" t="s">
        <v>1122</v>
      </c>
      <c r="B13" s="10" t="s">
        <v>1123</v>
      </c>
    </row>
    <row r="14" spans="1:2" ht="46.9">
      <c r="A14" s="338" t="s">
        <v>1124</v>
      </c>
      <c r="B14" s="10" t="s">
        <v>1125</v>
      </c>
    </row>
    <row r="15" spans="1:2" ht="15.6">
      <c r="A15" s="338" t="s">
        <v>1126</v>
      </c>
      <c r="B15" s="10" t="s">
        <v>1127</v>
      </c>
    </row>
    <row r="16" spans="1:2" ht="47.25" customHeight="1">
      <c r="A16" s="425" t="s">
        <v>1128</v>
      </c>
      <c r="B16" s="10" t="s">
        <v>1129</v>
      </c>
    </row>
    <row r="17" spans="1:2" ht="46.9">
      <c r="A17" s="425"/>
      <c r="B17" s="10" t="s">
        <v>1130</v>
      </c>
    </row>
    <row r="18" spans="1:2" ht="47.1" customHeight="1">
      <c r="A18" s="425" t="s">
        <v>1131</v>
      </c>
      <c r="B18" s="10" t="s">
        <v>1132</v>
      </c>
    </row>
    <row r="19" spans="1:2" ht="46.9">
      <c r="A19" s="425"/>
      <c r="B19" s="10" t="s">
        <v>1133</v>
      </c>
    </row>
    <row r="20" spans="1:2" ht="31.15">
      <c r="A20" s="338" t="s">
        <v>1134</v>
      </c>
      <c r="B20" s="10" t="s">
        <v>1135</v>
      </c>
    </row>
    <row r="21" spans="1:2" ht="15.6">
      <c r="A21" s="338" t="s">
        <v>1136</v>
      </c>
      <c r="B21" s="10" t="s">
        <v>1137</v>
      </c>
    </row>
    <row r="22" spans="1:2" ht="15.6">
      <c r="A22" s="338" t="s">
        <v>1138</v>
      </c>
      <c r="B22" s="10" t="s">
        <v>1139</v>
      </c>
    </row>
    <row r="23" spans="1:2" ht="15.6">
      <c r="A23" s="338" t="s">
        <v>82</v>
      </c>
      <c r="B23" s="10" t="s">
        <v>1140</v>
      </c>
    </row>
    <row r="24" spans="1:2" ht="46.9">
      <c r="A24" s="338" t="s">
        <v>1141</v>
      </c>
      <c r="B24" s="10" t="s">
        <v>1142</v>
      </c>
    </row>
    <row r="25" spans="1:2" ht="31.15">
      <c r="A25" s="338" t="s">
        <v>1143</v>
      </c>
      <c r="B25" s="10" t="s">
        <v>1144</v>
      </c>
    </row>
    <row r="26" spans="1:2" ht="15.6">
      <c r="A26" s="338" t="s">
        <v>1145</v>
      </c>
      <c r="B26" s="10" t="s">
        <v>1146</v>
      </c>
    </row>
    <row r="27" spans="1:2" ht="15.6">
      <c r="A27" s="338" t="s">
        <v>1147</v>
      </c>
      <c r="B27" s="10" t="s">
        <v>1148</v>
      </c>
    </row>
    <row r="28" spans="1:2" ht="15.6">
      <c r="A28" s="338" t="s">
        <v>345</v>
      </c>
      <c r="B28" s="10" t="s">
        <v>1149</v>
      </c>
    </row>
    <row r="29" spans="1:2" ht="15.6">
      <c r="A29" s="338" t="s">
        <v>327</v>
      </c>
      <c r="B29" s="10" t="s">
        <v>1150</v>
      </c>
    </row>
    <row r="30" spans="1:2" ht="15.6">
      <c r="A30" s="338" t="s">
        <v>1151</v>
      </c>
      <c r="B30" s="10" t="s">
        <v>1152</v>
      </c>
    </row>
    <row r="31" spans="1:2" ht="15.6">
      <c r="A31" s="338" t="s">
        <v>114</v>
      </c>
      <c r="B31" s="10" t="s">
        <v>1153</v>
      </c>
    </row>
    <row r="32" spans="1:2" ht="31.15">
      <c r="A32" s="338" t="s">
        <v>1154</v>
      </c>
      <c r="B32" s="10" t="s">
        <v>1155</v>
      </c>
    </row>
    <row r="33" spans="1:2" ht="15.6">
      <c r="A33" s="338" t="s">
        <v>115</v>
      </c>
      <c r="B33" s="10" t="s">
        <v>1156</v>
      </c>
    </row>
    <row r="34" spans="1:2" ht="31.15">
      <c r="A34" s="338" t="s">
        <v>1157</v>
      </c>
      <c r="B34" s="10" t="s">
        <v>1158</v>
      </c>
    </row>
    <row r="35" spans="1:2" ht="15.6">
      <c r="A35" s="338" t="s">
        <v>1159</v>
      </c>
      <c r="B35" s="10" t="s">
        <v>1160</v>
      </c>
    </row>
    <row r="36" spans="1:2" ht="31.15">
      <c r="A36" s="338" t="s">
        <v>1161</v>
      </c>
      <c r="B36" s="10" t="s">
        <v>1162</v>
      </c>
    </row>
    <row r="37" spans="1:2" ht="15.6">
      <c r="A37" s="338" t="s">
        <v>1163</v>
      </c>
      <c r="B37" s="10" t="s">
        <v>1164</v>
      </c>
    </row>
    <row r="38" spans="1:2" ht="15.6">
      <c r="A38" s="338" t="s">
        <v>1165</v>
      </c>
      <c r="B38" s="10" t="s">
        <v>1166</v>
      </c>
    </row>
    <row r="39" spans="1:2" ht="15.6">
      <c r="A39" s="425" t="s">
        <v>1167</v>
      </c>
      <c r="B39" s="10" t="s">
        <v>1168</v>
      </c>
    </row>
    <row r="40" spans="1:2" ht="15.6">
      <c r="A40" s="425"/>
      <c r="B40" s="10" t="s">
        <v>1169</v>
      </c>
    </row>
    <row r="41" spans="1:2" ht="46.9">
      <c r="A41" s="425"/>
      <c r="B41" s="10" t="s">
        <v>1170</v>
      </c>
    </row>
    <row r="42" spans="1:2" ht="46.9">
      <c r="A42" s="425"/>
      <c r="B42" s="10" t="s">
        <v>1171</v>
      </c>
    </row>
    <row r="43" spans="1:2" ht="15.6">
      <c r="A43" s="425"/>
      <c r="B43" s="10" t="s">
        <v>1172</v>
      </c>
    </row>
    <row r="44" spans="1:2" ht="15.6">
      <c r="A44" s="425"/>
      <c r="B44" s="10" t="s">
        <v>1173</v>
      </c>
    </row>
    <row r="45" spans="1:2" ht="15.6">
      <c r="A45" s="425"/>
      <c r="B45" s="10" t="s">
        <v>1174</v>
      </c>
    </row>
    <row r="46" spans="1:2" ht="15.6">
      <c r="A46" s="338" t="s">
        <v>1175</v>
      </c>
      <c r="B46" s="10" t="s">
        <v>1176</v>
      </c>
    </row>
    <row r="47" spans="1:2" ht="31.15">
      <c r="A47" s="425" t="s">
        <v>1177</v>
      </c>
      <c r="B47" s="10" t="s">
        <v>1178</v>
      </c>
    </row>
    <row r="48" spans="1:2" ht="15.6">
      <c r="A48" s="425"/>
      <c r="B48" s="10" t="s">
        <v>1179</v>
      </c>
    </row>
    <row r="49" spans="1:2" ht="15.6">
      <c r="A49" s="425"/>
      <c r="B49" s="10" t="s">
        <v>1180</v>
      </c>
    </row>
    <row r="50" spans="1:2" ht="15.75" customHeight="1">
      <c r="A50" s="425" t="s">
        <v>1181</v>
      </c>
      <c r="B50" s="34" t="s">
        <v>1182</v>
      </c>
    </row>
    <row r="51" spans="1:2" ht="15.6">
      <c r="A51" s="425"/>
      <c r="B51" s="10" t="s">
        <v>1183</v>
      </c>
    </row>
    <row r="52" spans="1:2" ht="35.65" customHeight="1">
      <c r="A52" s="425"/>
      <c r="B52" s="10" t="s">
        <v>1184</v>
      </c>
    </row>
    <row r="53" spans="1:2" ht="86.25" customHeight="1">
      <c r="A53" s="425"/>
      <c r="B53" s="10" t="s">
        <v>1185</v>
      </c>
    </row>
    <row r="54" spans="1:2" ht="87.6" customHeight="1">
      <c r="A54" s="425"/>
      <c r="B54" s="10" t="s">
        <v>1186</v>
      </c>
    </row>
    <row r="55" spans="1:2" ht="31.15">
      <c r="A55" s="425"/>
      <c r="B55" s="10" t="s">
        <v>1187</v>
      </c>
    </row>
    <row r="56" spans="1:2" ht="78">
      <c r="A56" s="425"/>
      <c r="B56" s="10" t="s">
        <v>1188</v>
      </c>
    </row>
    <row r="57" spans="1:2" ht="15.6">
      <c r="A57" s="425"/>
      <c r="B57" s="10" t="s">
        <v>1189</v>
      </c>
    </row>
    <row r="58" spans="1:2" ht="31.15">
      <c r="A58" s="425"/>
      <c r="B58" s="10" t="s">
        <v>1190</v>
      </c>
    </row>
    <row r="59" spans="1:2" ht="15.6">
      <c r="A59" s="425"/>
      <c r="B59" s="10" t="s">
        <v>1191</v>
      </c>
    </row>
    <row r="60" spans="1:2" ht="15.75" customHeight="1">
      <c r="A60" s="426" t="s">
        <v>1192</v>
      </c>
      <c r="B60" s="37" t="s">
        <v>1193</v>
      </c>
    </row>
    <row r="61" spans="1:2" ht="15.6">
      <c r="A61" s="426"/>
      <c r="B61" s="322" t="s">
        <v>1194</v>
      </c>
    </row>
    <row r="62" spans="1:2" ht="15.6">
      <c r="A62" s="426"/>
      <c r="B62" s="322" t="s">
        <v>1195</v>
      </c>
    </row>
    <row r="63" spans="1:2" ht="31.15">
      <c r="A63" s="426"/>
      <c r="B63" s="36" t="s">
        <v>1196</v>
      </c>
    </row>
    <row r="64" spans="1:2" ht="78">
      <c r="A64" s="426"/>
      <c r="B64" s="36" t="s">
        <v>1197</v>
      </c>
    </row>
    <row r="65" spans="1:2" ht="15.6">
      <c r="A65" s="426" t="s">
        <v>1198</v>
      </c>
      <c r="B65" s="34" t="s">
        <v>1199</v>
      </c>
    </row>
    <row r="66" spans="1:2" ht="15.6">
      <c r="A66" s="426"/>
      <c r="B66" s="10" t="s">
        <v>1200</v>
      </c>
    </row>
    <row r="67" spans="1:2" ht="66.400000000000006" customHeight="1">
      <c r="A67" s="426"/>
      <c r="B67" s="10" t="s">
        <v>1201</v>
      </c>
    </row>
    <row r="68" spans="1:2" ht="46.9">
      <c r="A68" s="426"/>
      <c r="B68" s="10" t="s">
        <v>1202</v>
      </c>
    </row>
    <row r="69" spans="1:2" ht="31.15">
      <c r="A69" s="426"/>
      <c r="B69" s="10" t="s">
        <v>1135</v>
      </c>
    </row>
    <row r="70" spans="1:2" ht="15.6">
      <c r="A70" s="426"/>
      <c r="B70" s="10" t="s">
        <v>1191</v>
      </c>
    </row>
    <row r="71" spans="1:2" ht="15.6">
      <c r="A71" s="426" t="s">
        <v>1203</v>
      </c>
      <c r="B71" s="34" t="s">
        <v>1204</v>
      </c>
    </row>
    <row r="72" spans="1:2" ht="15.6">
      <c r="A72" s="426"/>
      <c r="B72" s="10" t="s">
        <v>1205</v>
      </c>
    </row>
    <row r="73" spans="1:2" ht="83.65" customHeight="1">
      <c r="A73" s="426"/>
      <c r="B73" s="10" t="s">
        <v>1206</v>
      </c>
    </row>
    <row r="74" spans="1:2" ht="78">
      <c r="A74" s="426"/>
      <c r="B74" s="11" t="s">
        <v>1188</v>
      </c>
    </row>
    <row r="75" spans="1:2" ht="15.6">
      <c r="A75" s="426"/>
      <c r="B75" s="10" t="s">
        <v>1189</v>
      </c>
    </row>
    <row r="76" spans="1:2" ht="31.15">
      <c r="A76" s="426"/>
      <c r="B76" s="10" t="s">
        <v>1207</v>
      </c>
    </row>
    <row r="77" spans="1:2" ht="15.6">
      <c r="A77" s="426"/>
      <c r="B77" s="10" t="s">
        <v>1208</v>
      </c>
    </row>
    <row r="78" spans="1:2" ht="15.6">
      <c r="A78" s="426"/>
      <c r="B78" s="10" t="s">
        <v>1191</v>
      </c>
    </row>
    <row r="79" spans="1:2" ht="15.6">
      <c r="A79" s="427" t="s">
        <v>1209</v>
      </c>
      <c r="B79" s="34" t="s">
        <v>1210</v>
      </c>
    </row>
    <row r="80" spans="1:2" ht="15.6">
      <c r="A80" s="427"/>
      <c r="B80" s="10" t="s">
        <v>1205</v>
      </c>
    </row>
    <row r="81" spans="1:2" ht="31.15">
      <c r="A81" s="427"/>
      <c r="B81" s="10" t="s">
        <v>1187</v>
      </c>
    </row>
    <row r="82" spans="1:2" ht="15.6">
      <c r="A82" s="427"/>
      <c r="B82" s="10" t="s">
        <v>1211</v>
      </c>
    </row>
    <row r="83" spans="1:2" ht="46.9">
      <c r="A83" s="427"/>
      <c r="B83" s="10" t="s">
        <v>1212</v>
      </c>
    </row>
    <row r="84" spans="1:2" ht="15.6">
      <c r="A84" s="427"/>
      <c r="B84" s="10" t="s">
        <v>1213</v>
      </c>
    </row>
    <row r="85" spans="1:2" ht="15.6">
      <c r="A85" s="427"/>
      <c r="B85" s="10" t="s">
        <v>1214</v>
      </c>
    </row>
    <row r="86" spans="1:2" ht="15.6">
      <c r="A86" s="427"/>
      <c r="B86" s="10" t="s">
        <v>1189</v>
      </c>
    </row>
    <row r="87" spans="1:2" ht="78">
      <c r="A87" s="427"/>
      <c r="B87" s="10" t="s">
        <v>1206</v>
      </c>
    </row>
    <row r="88" spans="1:2" ht="15.6">
      <c r="A88" s="427"/>
      <c r="B88" s="10" t="s">
        <v>1191</v>
      </c>
    </row>
    <row r="89" spans="1:2" ht="15.6" customHeight="1">
      <c r="A89" s="424" t="s">
        <v>1215</v>
      </c>
      <c r="B89" s="13" t="s">
        <v>1216</v>
      </c>
    </row>
    <row r="90" spans="1:2" ht="15.6">
      <c r="A90" s="424"/>
      <c r="B90" s="34" t="s">
        <v>1193</v>
      </c>
    </row>
    <row r="91" spans="1:2" ht="15.6">
      <c r="A91" s="424"/>
      <c r="B91" s="13" t="s">
        <v>1205</v>
      </c>
    </row>
    <row r="92" spans="1:2" ht="15.6">
      <c r="A92" s="424"/>
      <c r="B92" s="12" t="s">
        <v>1217</v>
      </c>
    </row>
    <row r="93" spans="1:2" ht="62.45">
      <c r="A93" s="424"/>
      <c r="B93" s="13" t="s">
        <v>1218</v>
      </c>
    </row>
    <row r="94" spans="1:2" ht="31.15">
      <c r="A94" s="424"/>
      <c r="B94" s="13" t="s">
        <v>1219</v>
      </c>
    </row>
    <row r="95" spans="1:2" ht="49.15" customHeight="1">
      <c r="A95" s="424"/>
      <c r="B95" s="13" t="s">
        <v>1220</v>
      </c>
    </row>
    <row r="96" spans="1:2" ht="31.15">
      <c r="A96" s="424"/>
      <c r="B96" s="13" t="s">
        <v>1221</v>
      </c>
    </row>
    <row r="97" spans="1:2" ht="143.65" customHeight="1">
      <c r="A97" s="424"/>
      <c r="B97" s="13" t="s">
        <v>1222</v>
      </c>
    </row>
    <row r="98" spans="1:2" ht="66" customHeight="1">
      <c r="A98" s="424"/>
      <c r="B98" s="13" t="s">
        <v>1223</v>
      </c>
    </row>
    <row r="99" spans="1:2" ht="31.15">
      <c r="A99" s="424" t="s">
        <v>1224</v>
      </c>
      <c r="B99" s="13" t="s">
        <v>1225</v>
      </c>
    </row>
    <row r="100" spans="1:2" ht="148.15" customHeight="1">
      <c r="A100" s="424"/>
      <c r="B100" s="35" t="s">
        <v>1226</v>
      </c>
    </row>
    <row r="101" spans="1:2" ht="15.6" customHeight="1">
      <c r="A101" s="424"/>
      <c r="B101" s="13" t="s">
        <v>1227</v>
      </c>
    </row>
    <row r="102" spans="1:2" ht="15.6">
      <c r="A102" s="424"/>
      <c r="B102" s="36" t="s">
        <v>1191</v>
      </c>
    </row>
    <row r="103" spans="1:2" ht="31.15">
      <c r="A103" s="424"/>
      <c r="B103" s="37" t="s">
        <v>1228</v>
      </c>
    </row>
    <row r="104" spans="1:2" ht="15.6">
      <c r="A104" s="424"/>
      <c r="B104" s="13" t="s">
        <v>1229</v>
      </c>
    </row>
    <row r="105" spans="1:2" ht="15.6">
      <c r="A105" s="427" t="s">
        <v>1230</v>
      </c>
      <c r="B105" s="13" t="s">
        <v>1193</v>
      </c>
    </row>
    <row r="106" spans="1:2" ht="15.6">
      <c r="A106" s="427"/>
      <c r="B106" s="37" t="s">
        <v>1231</v>
      </c>
    </row>
    <row r="107" spans="1:2" ht="15.6">
      <c r="A107" s="427"/>
      <c r="B107" s="322" t="s">
        <v>1232</v>
      </c>
    </row>
    <row r="108" spans="1:2" ht="31.15">
      <c r="A108" s="427"/>
      <c r="B108" s="36" t="s">
        <v>1196</v>
      </c>
    </row>
    <row r="109" spans="1:2" ht="78">
      <c r="A109" s="427"/>
      <c r="B109" s="36" t="s">
        <v>1233</v>
      </c>
    </row>
    <row r="110" spans="1:2" ht="15.6">
      <c r="A110" s="427"/>
      <c r="B110" s="10" t="s">
        <v>1234</v>
      </c>
    </row>
    <row r="111" spans="1:2" ht="15.6">
      <c r="A111" s="427"/>
      <c r="B111" s="13" t="s">
        <v>1235</v>
      </c>
    </row>
    <row r="112" spans="1:2" ht="15.6">
      <c r="A112" s="427"/>
      <c r="B112" s="13" t="s">
        <v>1236</v>
      </c>
    </row>
    <row r="113" spans="1:2" ht="21" customHeight="1">
      <c r="A113" s="427"/>
      <c r="B113" s="13" t="s">
        <v>1237</v>
      </c>
    </row>
    <row r="114" spans="1:2" ht="31.15">
      <c r="A114" s="427"/>
      <c r="B114" s="13" t="s">
        <v>1238</v>
      </c>
    </row>
    <row r="115" spans="1:2" ht="15.6" customHeight="1">
      <c r="A115" s="426" t="s">
        <v>1239</v>
      </c>
      <c r="B115" s="11" t="s">
        <v>1240</v>
      </c>
    </row>
    <row r="116" spans="1:2" ht="15.6">
      <c r="A116" s="426"/>
      <c r="B116" s="12" t="s">
        <v>1241</v>
      </c>
    </row>
    <row r="117" spans="1:2" ht="15.6">
      <c r="A117" s="426"/>
      <c r="B117" s="12" t="s">
        <v>1242</v>
      </c>
    </row>
    <row r="118" spans="1:2" ht="15.6">
      <c r="A118" s="426"/>
      <c r="B118" s="12" t="s">
        <v>1243</v>
      </c>
    </row>
    <row r="119" spans="1:2" ht="15.6">
      <c r="A119" s="426"/>
      <c r="B119" s="12" t="s">
        <v>1244</v>
      </c>
    </row>
    <row r="120" spans="1:2" ht="15.6">
      <c r="A120" s="428" t="s">
        <v>1245</v>
      </c>
      <c r="B120" s="12" t="s">
        <v>1246</v>
      </c>
    </row>
    <row r="121" spans="1:2" ht="16.5" customHeight="1">
      <c r="A121" s="428"/>
      <c r="B121" s="11" t="s">
        <v>1247</v>
      </c>
    </row>
    <row r="122" spans="1:2" ht="16.5" customHeight="1">
      <c r="A122" s="428"/>
      <c r="B122" s="12" t="s">
        <v>1248</v>
      </c>
    </row>
    <row r="123" spans="1:2" ht="16.5" customHeight="1">
      <c r="A123" s="428"/>
      <c r="B123" s="11" t="s">
        <v>1247</v>
      </c>
    </row>
    <row r="124" spans="1:2" ht="15.6">
      <c r="A124" s="428"/>
      <c r="B124" s="12" t="s">
        <v>1249</v>
      </c>
    </row>
    <row r="125" spans="1:2" ht="15.6">
      <c r="A125" s="428"/>
      <c r="B125" s="11" t="s">
        <v>1247</v>
      </c>
    </row>
    <row r="126" spans="1:2" ht="15.6">
      <c r="A126" s="428"/>
      <c r="B126" s="12" t="s">
        <v>1250</v>
      </c>
    </row>
    <row r="127" spans="1:2" ht="15.6">
      <c r="A127" s="428"/>
      <c r="B127" s="11" t="s">
        <v>1247</v>
      </c>
    </row>
    <row r="128" spans="1:2" ht="15.6">
      <c r="A128" s="428"/>
      <c r="B128" s="11" t="s">
        <v>1251</v>
      </c>
    </row>
    <row r="129" spans="1:2" ht="31.15">
      <c r="A129" s="428"/>
      <c r="B129" s="11" t="s">
        <v>1252</v>
      </c>
    </row>
    <row r="130" spans="1:2" ht="64.900000000000006" customHeight="1">
      <c r="A130" s="428"/>
      <c r="B130" s="11" t="s">
        <v>1253</v>
      </c>
    </row>
    <row r="131" spans="1:2" ht="15.6">
      <c r="A131" s="428"/>
      <c r="B131" s="11" t="s">
        <v>1254</v>
      </c>
    </row>
    <row r="132" spans="1:2" ht="31.15">
      <c r="A132" s="428"/>
      <c r="B132" s="11" t="s">
        <v>1255</v>
      </c>
    </row>
    <row r="133" spans="1:2" ht="15.6">
      <c r="A133" s="428"/>
      <c r="B133" s="11" t="s">
        <v>1183</v>
      </c>
    </row>
    <row r="134" spans="1:2" ht="31.15">
      <c r="A134" s="428"/>
      <c r="B134" s="11" t="s">
        <v>1256</v>
      </c>
    </row>
    <row r="135" spans="1:2" ht="88.15" customHeight="1">
      <c r="A135" s="428"/>
      <c r="B135" s="11" t="s">
        <v>1257</v>
      </c>
    </row>
    <row r="136" spans="1:2" ht="21.6" customHeight="1">
      <c r="A136" s="428"/>
      <c r="B136" s="11" t="s">
        <v>1200</v>
      </c>
    </row>
    <row r="137" spans="1:2" ht="70.150000000000006" customHeight="1">
      <c r="A137" s="428"/>
      <c r="B137" s="10" t="s">
        <v>1201</v>
      </c>
    </row>
    <row r="138" spans="1:2" ht="15.6">
      <c r="A138" s="428"/>
      <c r="B138" s="11" t="s">
        <v>1258</v>
      </c>
    </row>
    <row r="139" spans="1:2" ht="15.6">
      <c r="A139" s="429" t="s">
        <v>1259</v>
      </c>
      <c r="B139" s="11" t="s">
        <v>1260</v>
      </c>
    </row>
    <row r="140" spans="1:2" ht="15.6">
      <c r="A140" s="429"/>
      <c r="B140" s="11" t="s">
        <v>1261</v>
      </c>
    </row>
    <row r="141" spans="1:2" ht="15.6">
      <c r="A141" s="429"/>
      <c r="B141" s="11" t="s">
        <v>1262</v>
      </c>
    </row>
    <row r="142" spans="1:2" ht="15.6">
      <c r="A142" s="429"/>
      <c r="B142" s="11" t="s">
        <v>1263</v>
      </c>
    </row>
    <row r="143" spans="1:2" ht="15.6">
      <c r="A143" s="429"/>
      <c r="B143" s="11" t="s">
        <v>1264</v>
      </c>
    </row>
    <row r="144" spans="1:2" ht="15.6">
      <c r="A144" s="429"/>
      <c r="B144" s="11" t="s">
        <v>1265</v>
      </c>
    </row>
    <row r="145" spans="1:2" ht="15.6">
      <c r="A145" s="429"/>
      <c r="B145" s="11" t="s">
        <v>1266</v>
      </c>
    </row>
    <row r="146" spans="1:2" ht="16.149999999999999" thickBot="1">
      <c r="A146" s="430"/>
      <c r="B146" s="38" t="s">
        <v>1267</v>
      </c>
    </row>
  </sheetData>
  <mergeCells count="17">
    <mergeCell ref="A99:A104"/>
    <mergeCell ref="A105:A114"/>
    <mergeCell ref="A115:A119"/>
    <mergeCell ref="A120:A138"/>
    <mergeCell ref="A139:A146"/>
    <mergeCell ref="A89:A98"/>
    <mergeCell ref="A1:B1"/>
    <mergeCell ref="A2:B2"/>
    <mergeCell ref="A16:A17"/>
    <mergeCell ref="A18:A19"/>
    <mergeCell ref="A39:A45"/>
    <mergeCell ref="A47:A49"/>
    <mergeCell ref="A50:A59"/>
    <mergeCell ref="A60:A64"/>
    <mergeCell ref="A65:A70"/>
    <mergeCell ref="A71:A78"/>
    <mergeCell ref="A79:A88"/>
  </mergeCells>
  <pageMargins left="0.25" right="0.25" top="0.75" bottom="0.75" header="0.3" footer="0.3"/>
  <pageSetup scale="14"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F2EB-F900-40CA-805A-9F4B3BF88FBC}">
  <sheetPr>
    <tabColor theme="0"/>
  </sheetPr>
  <dimension ref="A1:AV166"/>
  <sheetViews>
    <sheetView showGridLines="0" tabSelected="1" zoomScale="98" zoomScaleNormal="98" zoomScalePageLayoutView="110" workbookViewId="0">
      <selection activeCell="I4" sqref="I4:I10"/>
    </sheetView>
  </sheetViews>
  <sheetFormatPr defaultRowHeight="14.45"/>
  <cols>
    <col min="1" max="1" width="17.5703125" bestFit="1" customWidth="1"/>
    <col min="2" max="2" width="9.7109375" bestFit="1" customWidth="1"/>
    <col min="3" max="3" width="16.5703125" bestFit="1" customWidth="1"/>
    <col min="4" max="4" width="11.5703125" customWidth="1"/>
    <col min="5" max="5" width="20.5703125" customWidth="1"/>
    <col min="6" max="6" width="13.42578125" style="45" customWidth="1"/>
    <col min="7" max="7" width="17.42578125" style="44" customWidth="1"/>
    <col min="8" max="8" width="19.5703125" customWidth="1"/>
    <col min="9" max="9" width="9.7109375" customWidth="1"/>
  </cols>
  <sheetData>
    <row r="1" spans="1:48" ht="38.65" customHeight="1">
      <c r="A1" s="342" t="s">
        <v>5</v>
      </c>
      <c r="B1" s="342"/>
      <c r="C1" s="342"/>
      <c r="D1" s="342"/>
      <c r="E1" s="342"/>
      <c r="F1" s="342"/>
      <c r="G1" s="34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pans="1:48" ht="15.6" customHeight="1">
      <c r="A2" s="343" t="s">
        <v>1</v>
      </c>
      <c r="B2" s="343"/>
      <c r="C2" s="343"/>
      <c r="D2" s="343"/>
      <c r="E2" s="343"/>
      <c r="F2" s="343"/>
      <c r="G2" s="34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8" ht="15" customHeight="1">
      <c r="A3" s="343"/>
      <c r="B3" s="343"/>
      <c r="C3" s="343"/>
      <c r="D3" s="343"/>
      <c r="E3" s="343"/>
      <c r="F3" s="343"/>
      <c r="G3" s="34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1:48" ht="25.9">
      <c r="A4" s="344" t="s">
        <v>6</v>
      </c>
      <c r="B4" s="344"/>
      <c r="C4" s="344"/>
      <c r="D4" s="344"/>
      <c r="E4" s="344"/>
      <c r="F4" s="344"/>
      <c r="G4" s="344"/>
      <c r="H4" s="101"/>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row>
    <row r="5" spans="1:48" ht="25.9">
      <c r="A5" s="333"/>
      <c r="B5" s="333"/>
      <c r="C5" s="333"/>
      <c r="D5" s="333"/>
      <c r="E5" s="333"/>
      <c r="F5" s="333"/>
      <c r="G5" s="333"/>
      <c r="H5" s="101"/>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row>
    <row r="6" spans="1:48" ht="15.6">
      <c r="A6" s="75"/>
      <c r="B6" s="75"/>
      <c r="C6" s="75"/>
      <c r="D6" s="64"/>
      <c r="E6" s="64"/>
      <c r="F6" s="69"/>
      <c r="G6" s="68"/>
      <c r="H6" s="64"/>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8.5" customHeight="1">
      <c r="A7" s="347" t="s">
        <v>7</v>
      </c>
      <c r="B7" s="347"/>
      <c r="C7" s="347"/>
      <c r="D7" s="93"/>
      <c r="E7" s="345" t="s">
        <v>8</v>
      </c>
      <c r="F7" s="345"/>
      <c r="G7" s="345"/>
      <c r="H7" s="64"/>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row>
    <row r="8" spans="1:48" ht="15.6">
      <c r="A8" s="92" t="s">
        <v>9</v>
      </c>
      <c r="B8" s="92" t="s">
        <v>10</v>
      </c>
      <c r="C8" s="92" t="s">
        <v>11</v>
      </c>
      <c r="D8" s="64"/>
      <c r="E8" s="91" t="s">
        <v>12</v>
      </c>
      <c r="F8" s="100" t="s">
        <v>10</v>
      </c>
      <c r="G8" s="99" t="s">
        <v>13</v>
      </c>
      <c r="H8" s="64"/>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15.6">
      <c r="A9" s="86" t="s">
        <v>14</v>
      </c>
      <c r="B9" s="85">
        <v>143270</v>
      </c>
      <c r="C9" s="95">
        <v>137539.20000032999</v>
      </c>
      <c r="D9" s="64"/>
      <c r="E9" s="83" t="s">
        <v>15</v>
      </c>
      <c r="F9" s="82">
        <v>18642</v>
      </c>
      <c r="G9" s="81">
        <v>0.98599999999999999</v>
      </c>
      <c r="H9" s="6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row>
    <row r="10" spans="1:48" ht="15.6">
      <c r="A10" s="86" t="s">
        <v>16</v>
      </c>
      <c r="B10" s="88">
        <v>35715</v>
      </c>
      <c r="C10" s="98">
        <v>97859.100000045903</v>
      </c>
      <c r="D10" s="64"/>
      <c r="E10" s="83" t="s">
        <v>17</v>
      </c>
      <c r="F10" s="97">
        <v>258</v>
      </c>
      <c r="G10" s="96">
        <v>1.4E-2</v>
      </c>
      <c r="H10" s="64"/>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row>
    <row r="11" spans="1:48" ht="15.6">
      <c r="A11" s="86" t="s">
        <v>18</v>
      </c>
      <c r="B11" s="85">
        <v>2509</v>
      </c>
      <c r="C11" s="95">
        <v>11290.5</v>
      </c>
      <c r="D11" s="64"/>
      <c r="E11" s="78" t="s">
        <v>19</v>
      </c>
      <c r="F11" s="77">
        <v>18900</v>
      </c>
      <c r="G11" s="76">
        <v>1</v>
      </c>
      <c r="H11" s="64"/>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8" ht="15.6">
      <c r="A12" s="86" t="s">
        <v>20</v>
      </c>
      <c r="B12" s="85">
        <v>502</v>
      </c>
      <c r="C12" s="95">
        <v>90.360000000000909</v>
      </c>
      <c r="D12" s="64"/>
      <c r="E12" s="325" t="s">
        <v>21</v>
      </c>
      <c r="F12" s="325"/>
      <c r="G12" s="325"/>
      <c r="H12" s="64"/>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row>
    <row r="13" spans="1:48" ht="15.6">
      <c r="A13" s="86" t="s">
        <v>22</v>
      </c>
      <c r="B13" s="85">
        <v>7</v>
      </c>
      <c r="C13" s="95">
        <v>0</v>
      </c>
      <c r="D13" s="64"/>
      <c r="E13" s="341" t="s">
        <v>23</v>
      </c>
      <c r="F13" s="341"/>
      <c r="G13" s="341"/>
      <c r="H13" s="64"/>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row>
    <row r="14" spans="1:48" ht="15.6">
      <c r="A14" s="86" t="s">
        <v>24</v>
      </c>
      <c r="B14" s="85">
        <v>6</v>
      </c>
      <c r="C14" s="95">
        <v>22.2</v>
      </c>
      <c r="D14" s="64"/>
      <c r="E14" s="341"/>
      <c r="F14" s="341"/>
      <c r="G14" s="341"/>
      <c r="H14" s="64"/>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48" ht="15.6">
      <c r="A15" s="78" t="s">
        <v>19</v>
      </c>
      <c r="B15" s="80">
        <v>182009</v>
      </c>
      <c r="C15" s="94">
        <v>246801.35999937795</v>
      </c>
      <c r="D15" s="93"/>
      <c r="E15" s="341"/>
      <c r="F15" s="341"/>
      <c r="G15" s="341"/>
      <c r="H15" s="64"/>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row>
    <row r="16" spans="1:48" ht="15.6">
      <c r="A16" s="348" t="s">
        <v>25</v>
      </c>
      <c r="B16" s="348"/>
      <c r="C16" s="348"/>
      <c r="D16" s="64"/>
      <c r="E16" s="325"/>
      <c r="F16" s="325"/>
      <c r="G16" s="325"/>
      <c r="H16" s="64"/>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8" ht="20.100000000000001" customHeight="1">
      <c r="A17" s="349" t="s">
        <v>26</v>
      </c>
      <c r="B17" s="349"/>
      <c r="C17" s="349"/>
      <c r="D17" s="46"/>
      <c r="E17" s="325"/>
      <c r="F17" s="325"/>
      <c r="G17" s="325"/>
      <c r="H17" s="64"/>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row>
    <row r="18" spans="1:48" ht="17.649999999999999" customHeight="1">
      <c r="A18" s="323"/>
      <c r="B18" s="323"/>
      <c r="C18" s="323"/>
      <c r="D18" s="46"/>
      <c r="E18" s="325"/>
      <c r="F18" s="325"/>
      <c r="G18" s="325"/>
      <c r="H18" s="64"/>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row>
    <row r="19" spans="1:48" ht="45.6" customHeight="1">
      <c r="A19" s="347" t="s">
        <v>27</v>
      </c>
      <c r="B19" s="347"/>
      <c r="C19" s="347"/>
      <c r="D19" s="64"/>
      <c r="E19" s="339" t="s">
        <v>28</v>
      </c>
      <c r="F19" s="340"/>
      <c r="G19" s="340"/>
      <c r="H19" s="64"/>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8" ht="31.5" customHeight="1">
      <c r="A20" s="92" t="s">
        <v>29</v>
      </c>
      <c r="B20" s="92" t="s">
        <v>10</v>
      </c>
      <c r="C20" s="92" t="s">
        <v>30</v>
      </c>
      <c r="D20" s="64"/>
      <c r="E20" s="91" t="s">
        <v>12</v>
      </c>
      <c r="F20" s="90" t="s">
        <v>10</v>
      </c>
      <c r="G20" s="89" t="s">
        <v>13</v>
      </c>
      <c r="H20" s="71"/>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row>
    <row r="21" spans="1:48" ht="15" customHeight="1">
      <c r="A21" s="86" t="s">
        <v>31</v>
      </c>
      <c r="B21" s="88">
        <v>70979</v>
      </c>
      <c r="C21" s="87">
        <v>874.4116710576368</v>
      </c>
      <c r="D21" s="64"/>
      <c r="E21" s="83" t="s">
        <v>15</v>
      </c>
      <c r="F21" s="82">
        <v>1887</v>
      </c>
      <c r="G21" s="81">
        <v>0.88</v>
      </c>
      <c r="H21" s="64"/>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48" ht="15.6">
      <c r="A22" s="86" t="s">
        <v>32</v>
      </c>
      <c r="B22" s="85">
        <v>111030</v>
      </c>
      <c r="C22" s="84">
        <v>657.18736377555615</v>
      </c>
      <c r="D22" s="64"/>
      <c r="E22" s="83" t="s">
        <v>17</v>
      </c>
      <c r="F22" s="82">
        <v>258</v>
      </c>
      <c r="G22" s="81">
        <v>0.12</v>
      </c>
      <c r="H22" s="64"/>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row>
    <row r="23" spans="1:48" ht="15.6">
      <c r="A23" s="78" t="s">
        <v>19</v>
      </c>
      <c r="B23" s="80">
        <v>182009</v>
      </c>
      <c r="C23" s="79">
        <v>741.89946101566409</v>
      </c>
      <c r="D23" s="64"/>
      <c r="E23" s="78" t="s">
        <v>19</v>
      </c>
      <c r="F23" s="77">
        <v>2145</v>
      </c>
      <c r="G23" s="76">
        <v>1</v>
      </c>
      <c r="H23" s="64"/>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row>
    <row r="24" spans="1:48" ht="15.6">
      <c r="A24" s="348" t="str">
        <f>A16</f>
        <v>Data from BI Inc. Participants Report, 11.29.2025</v>
      </c>
      <c r="B24" s="348"/>
      <c r="C24" s="348"/>
      <c r="D24" s="64"/>
      <c r="E24" s="341" t="s">
        <v>33</v>
      </c>
      <c r="F24" s="341"/>
      <c r="G24" s="341"/>
      <c r="H24" s="64"/>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row>
    <row r="25" spans="1:48" ht="15.6">
      <c r="A25" s="349" t="s">
        <v>34</v>
      </c>
      <c r="B25" s="349"/>
      <c r="C25" s="349"/>
      <c r="D25" s="64"/>
      <c r="E25" s="341" t="s">
        <v>23</v>
      </c>
      <c r="F25" s="341"/>
      <c r="G25" s="341"/>
      <c r="H25" s="64"/>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row>
    <row r="26" spans="1:48" ht="17.649999999999999" customHeight="1">
      <c r="A26" s="323"/>
      <c r="B26" s="323"/>
      <c r="C26" s="323"/>
      <c r="D26" s="64"/>
      <c r="E26" s="75"/>
      <c r="F26" s="74"/>
      <c r="G26" s="68"/>
      <c r="H26" s="64"/>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row>
    <row r="27" spans="1:48" ht="30" customHeight="1">
      <c r="A27" s="350" t="s">
        <v>35</v>
      </c>
      <c r="B27" s="350"/>
      <c r="C27" s="350"/>
      <c r="D27" s="71"/>
      <c r="E27" s="75"/>
      <c r="F27" s="74"/>
      <c r="G27" s="68"/>
      <c r="H27" s="46"/>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row>
    <row r="28" spans="1:48" ht="30" customHeight="1">
      <c r="A28" s="324"/>
      <c r="B28" s="324"/>
      <c r="C28" s="324"/>
      <c r="D28" s="71"/>
      <c r="E28" s="46"/>
      <c r="F28" s="73"/>
      <c r="G28" s="72"/>
      <c r="H28" s="46"/>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row>
    <row r="29" spans="1:48" ht="50.1" customHeight="1" thickBot="1">
      <c r="A29" s="346" t="s">
        <v>36</v>
      </c>
      <c r="B29" s="346"/>
      <c r="C29" s="346"/>
      <c r="D29" s="71"/>
      <c r="E29" s="64"/>
      <c r="F29" s="69"/>
      <c r="G29" s="68"/>
      <c r="H29" s="46"/>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row>
    <row r="30" spans="1:48" ht="52.5" customHeight="1" thickBot="1">
      <c r="A30" s="70" t="s">
        <v>37</v>
      </c>
      <c r="B30" s="70" t="s">
        <v>10</v>
      </c>
      <c r="C30" s="70" t="s">
        <v>38</v>
      </c>
      <c r="D30" s="64"/>
      <c r="E30" s="64"/>
      <c r="F30" s="69"/>
      <c r="G30" s="68"/>
      <c r="H30" s="6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row>
    <row r="31" spans="1:48" ht="19.149999999999999" customHeight="1" thickBot="1">
      <c r="A31" s="67" t="s">
        <v>19</v>
      </c>
      <c r="B31" s="66">
        <v>182009</v>
      </c>
      <c r="C31" s="65">
        <v>741.89946101566409</v>
      </c>
      <c r="D31" s="64"/>
      <c r="H31" s="6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row r="32" spans="1:48" ht="17.25" customHeight="1" thickBot="1">
      <c r="A32" s="61" t="s">
        <v>39</v>
      </c>
      <c r="B32" s="60">
        <v>6003</v>
      </c>
      <c r="C32" s="59">
        <v>735.03481592537059</v>
      </c>
      <c r="D32" s="64"/>
      <c r="H32" s="6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row>
    <row r="33" spans="1:45" ht="16.149999999999999" thickBot="1">
      <c r="A33" s="50" t="s">
        <v>14</v>
      </c>
      <c r="B33" s="55">
        <v>4605</v>
      </c>
      <c r="C33" s="54">
        <v>815.09207383279045</v>
      </c>
      <c r="D33" s="62"/>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45" ht="16.149999999999999" thickBot="1">
      <c r="A34" s="50" t="s">
        <v>22</v>
      </c>
      <c r="B34" s="55">
        <v>1</v>
      </c>
      <c r="C34" s="54">
        <v>2716</v>
      </c>
      <c r="D34" s="46"/>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row>
    <row r="35" spans="1:45" ht="16.149999999999999" thickBot="1">
      <c r="A35" s="50" t="s">
        <v>16</v>
      </c>
      <c r="B35" s="55">
        <v>1326</v>
      </c>
      <c r="C35" s="54">
        <v>466.64781297134238</v>
      </c>
      <c r="D35" s="46"/>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row>
    <row r="36" spans="1:45" ht="16.149999999999999" thickBot="1">
      <c r="A36" s="50" t="s">
        <v>18</v>
      </c>
      <c r="B36" s="55">
        <v>71</v>
      </c>
      <c r="C36" s="54">
        <v>527.09859154929575</v>
      </c>
      <c r="D36" s="46"/>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row>
    <row r="37" spans="1:45" ht="16.149999999999999" thickBot="1">
      <c r="A37" s="61" t="s">
        <v>40</v>
      </c>
      <c r="B37" s="60">
        <v>3105</v>
      </c>
      <c r="C37" s="59">
        <v>714.39484702093398</v>
      </c>
      <c r="D37" s="46"/>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1:45" ht="16.149999999999999" thickBot="1">
      <c r="A38" s="50" t="s">
        <v>14</v>
      </c>
      <c r="B38" s="55">
        <v>2375</v>
      </c>
      <c r="C38" s="54">
        <v>747.39115789473681</v>
      </c>
      <c r="D38" s="46"/>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1:45" ht="16.149999999999999" thickBot="1">
      <c r="A39" s="50" t="s">
        <v>16</v>
      </c>
      <c r="B39" s="55">
        <v>701</v>
      </c>
      <c r="C39" s="54">
        <v>604.32239657631953</v>
      </c>
      <c r="D39" s="46"/>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ht="16.149999999999999" thickBot="1">
      <c r="A40" s="50" t="s">
        <v>18</v>
      </c>
      <c r="B40" s="55">
        <v>29</v>
      </c>
      <c r="C40" s="54">
        <v>672.82758620689651</v>
      </c>
      <c r="D40" s="46"/>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ht="16.149999999999999" thickBot="1">
      <c r="A41" s="61" t="s">
        <v>41</v>
      </c>
      <c r="B41" s="52">
        <v>8316</v>
      </c>
      <c r="C41" s="51">
        <v>791.51467051467057</v>
      </c>
      <c r="D41" s="46"/>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ht="16.149999999999999" thickBot="1">
      <c r="A42" s="50" t="s">
        <v>14</v>
      </c>
      <c r="B42" s="55">
        <v>6704</v>
      </c>
      <c r="C42" s="54">
        <v>875.26252983293557</v>
      </c>
      <c r="D42" s="62"/>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ht="16.149999999999999" thickBot="1">
      <c r="A43" s="50" t="s">
        <v>24</v>
      </c>
      <c r="B43" s="55">
        <v>1</v>
      </c>
      <c r="C43" s="54">
        <v>404</v>
      </c>
      <c r="D43" s="46"/>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1:45" ht="16.149999999999999" thickBot="1">
      <c r="A44" s="50" t="s">
        <v>16</v>
      </c>
      <c r="B44" s="55">
        <v>1529</v>
      </c>
      <c r="C44" s="54">
        <v>436.0183126226292</v>
      </c>
      <c r="D44" s="46"/>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row>
    <row r="45" spans="1:45" ht="16.149999999999999" thickBot="1">
      <c r="A45" s="50" t="s">
        <v>18</v>
      </c>
      <c r="B45" s="55">
        <v>82</v>
      </c>
      <c r="C45" s="54">
        <v>578.04878048780483</v>
      </c>
      <c r="D45" s="46"/>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row>
    <row r="46" spans="1:45" ht="16.149999999999999" thickBot="1">
      <c r="A46" s="61" t="s">
        <v>42</v>
      </c>
      <c r="B46" s="60">
        <v>952</v>
      </c>
      <c r="C46" s="59">
        <v>866.56722689075627</v>
      </c>
      <c r="D46" s="46"/>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row>
    <row r="47" spans="1:45" ht="16.149999999999999" thickBot="1">
      <c r="A47" s="50" t="s">
        <v>14</v>
      </c>
      <c r="B47" s="55">
        <v>779</v>
      </c>
      <c r="C47" s="54">
        <v>847.0616174582799</v>
      </c>
      <c r="D47" s="46"/>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spans="1:45" ht="16.149999999999999" thickBot="1">
      <c r="A48" s="50" t="s">
        <v>20</v>
      </c>
      <c r="B48" s="55">
        <v>51</v>
      </c>
      <c r="C48" s="54">
        <v>2789.0784313725489</v>
      </c>
      <c r="D48" s="46"/>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pans="1:45" ht="16.149999999999999" thickBot="1">
      <c r="A49" s="50" t="s">
        <v>24</v>
      </c>
      <c r="B49" s="55">
        <v>1</v>
      </c>
      <c r="C49" s="54">
        <v>218</v>
      </c>
      <c r="D49" s="46"/>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row>
    <row r="50" spans="1:45" ht="16.149999999999999" thickBot="1">
      <c r="A50" s="50" t="s">
        <v>16</v>
      </c>
      <c r="B50" s="55">
        <v>121</v>
      </c>
      <c r="C50" s="54">
        <v>187.19008264462809</v>
      </c>
      <c r="D50" s="46"/>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row>
    <row r="51" spans="1:45" ht="16.149999999999999" thickBot="1">
      <c r="A51" s="61" t="s">
        <v>43</v>
      </c>
      <c r="B51" s="52">
        <v>19021</v>
      </c>
      <c r="C51" s="51">
        <v>936.57273539771836</v>
      </c>
      <c r="D51" s="46"/>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1:45" ht="16.149999999999999" thickBot="1">
      <c r="A52" s="58" t="s">
        <v>14</v>
      </c>
      <c r="B52" s="57">
        <v>15003</v>
      </c>
      <c r="C52" s="56">
        <v>1012.7118576284743</v>
      </c>
      <c r="D52" s="46"/>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row>
    <row r="53" spans="1:45" ht="16.149999999999999" thickBot="1">
      <c r="A53" s="50" t="s">
        <v>20</v>
      </c>
      <c r="B53" s="55">
        <v>268</v>
      </c>
      <c r="C53" s="54">
        <v>2902.3694029850744</v>
      </c>
      <c r="D53" s="46"/>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45" ht="16.149999999999999" thickBot="1">
      <c r="A54" s="50" t="s">
        <v>16</v>
      </c>
      <c r="B54" s="55">
        <v>3533</v>
      </c>
      <c r="C54" s="54">
        <v>492.0639682988961</v>
      </c>
      <c r="D54" s="46"/>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row>
    <row r="55" spans="1:45" ht="16.149999999999999" thickBot="1">
      <c r="A55" s="50" t="s">
        <v>18</v>
      </c>
      <c r="B55" s="55">
        <v>217</v>
      </c>
      <c r="C55" s="54">
        <v>481.73732718894007</v>
      </c>
      <c r="D55" s="62"/>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spans="1:45" ht="16.149999999999999" thickBot="1">
      <c r="A56" s="61" t="s">
        <v>44</v>
      </c>
      <c r="B56" s="60">
        <v>2080</v>
      </c>
      <c r="C56" s="59">
        <v>590.89519230769235</v>
      </c>
      <c r="D56" s="46"/>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row>
    <row r="57" spans="1:45" ht="16.149999999999999" thickBot="1">
      <c r="A57" s="50" t="s">
        <v>14</v>
      </c>
      <c r="B57" s="55">
        <v>1027</v>
      </c>
      <c r="C57" s="54">
        <v>718.79259980525808</v>
      </c>
      <c r="D57" s="46"/>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row>
    <row r="58" spans="1:45" ht="16.149999999999999" thickBot="1">
      <c r="A58" s="50" t="s">
        <v>16</v>
      </c>
      <c r="B58" s="55">
        <v>975</v>
      </c>
      <c r="C58" s="54">
        <v>465.45435897435897</v>
      </c>
      <c r="D58" s="46"/>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row>
    <row r="59" spans="1:45" ht="16.149999999999999" thickBot="1">
      <c r="A59" s="50" t="s">
        <v>18</v>
      </c>
      <c r="B59" s="55">
        <v>78</v>
      </c>
      <c r="C59" s="54">
        <v>474.92307692307691</v>
      </c>
      <c r="D59" s="46"/>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spans="1:45" ht="16.149999999999999" thickBot="1">
      <c r="A60" s="61" t="s">
        <v>45</v>
      </c>
      <c r="B60" s="60">
        <v>3173</v>
      </c>
      <c r="C60" s="59">
        <v>751.24897573274507</v>
      </c>
      <c r="D60" s="46"/>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row>
    <row r="61" spans="1:45" ht="16.149999999999999" thickBot="1">
      <c r="A61" s="50" t="s">
        <v>14</v>
      </c>
      <c r="B61" s="55">
        <v>2326</v>
      </c>
      <c r="C61" s="54">
        <v>794.7536543422184</v>
      </c>
      <c r="D61" s="46"/>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row>
    <row r="62" spans="1:45" ht="16.149999999999999" thickBot="1">
      <c r="A62" s="50" t="s">
        <v>20</v>
      </c>
      <c r="B62" s="55">
        <v>12</v>
      </c>
      <c r="C62" s="54">
        <v>3045.5833333333335</v>
      </c>
      <c r="D62" s="46"/>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row>
    <row r="63" spans="1:45" ht="16.149999999999999" thickBot="1">
      <c r="A63" s="50" t="s">
        <v>24</v>
      </c>
      <c r="B63" s="55">
        <v>1</v>
      </c>
      <c r="C63" s="54">
        <v>428</v>
      </c>
      <c r="D63" s="46"/>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1:45" ht="16.149999999999999" thickBot="1">
      <c r="A64" s="50" t="s">
        <v>16</v>
      </c>
      <c r="B64" s="55">
        <v>582</v>
      </c>
      <c r="C64" s="54">
        <v>638.74914089347078</v>
      </c>
      <c r="D64" s="46"/>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spans="1:45" ht="16.149999999999999" thickBot="1">
      <c r="A65" s="50" t="s">
        <v>18</v>
      </c>
      <c r="B65" s="55">
        <v>252</v>
      </c>
      <c r="C65" s="54">
        <v>501.54365079365078</v>
      </c>
      <c r="D65" s="46"/>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row>
    <row r="66" spans="1:45" ht="16.149999999999999" thickBot="1">
      <c r="A66" s="61" t="s">
        <v>46</v>
      </c>
      <c r="B66" s="52">
        <v>7809</v>
      </c>
      <c r="C66" s="51">
        <v>996.38814188756567</v>
      </c>
      <c r="D66" s="46"/>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row>
    <row r="67" spans="1:45" ht="16.149999999999999" thickBot="1">
      <c r="A67" s="50" t="s">
        <v>14</v>
      </c>
      <c r="B67" s="55">
        <v>7301</v>
      </c>
      <c r="C67" s="54">
        <v>1001.6221065607451</v>
      </c>
      <c r="D67" s="46"/>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row>
    <row r="68" spans="1:45" ht="16.149999999999999" thickBot="1">
      <c r="A68" s="50" t="s">
        <v>20</v>
      </c>
      <c r="B68" s="55">
        <v>67</v>
      </c>
      <c r="C68" s="54">
        <v>3190.7313432835822</v>
      </c>
      <c r="D68" s="46"/>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row>
    <row r="69" spans="1:45" ht="17.649999999999999" customHeight="1" thickBot="1">
      <c r="A69" s="50" t="s">
        <v>16</v>
      </c>
      <c r="B69" s="55">
        <v>434</v>
      </c>
      <c r="C69" s="54">
        <v>581.4308755760369</v>
      </c>
      <c r="D69" s="46"/>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row>
    <row r="70" spans="1:45" ht="16.149999999999999" thickBot="1">
      <c r="A70" s="50" t="s">
        <v>18</v>
      </c>
      <c r="B70" s="57">
        <v>7</v>
      </c>
      <c r="C70" s="56">
        <v>261.71428571428572</v>
      </c>
      <c r="D70" s="46"/>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row>
    <row r="71" spans="1:45" ht="16.149999999999999" thickBot="1">
      <c r="A71" s="63" t="s">
        <v>47</v>
      </c>
      <c r="B71" s="60">
        <v>1106</v>
      </c>
      <c r="C71" s="59">
        <v>446.61301989150093</v>
      </c>
      <c r="D71" s="46"/>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row>
    <row r="72" spans="1:45" ht="16.149999999999999" thickBot="1">
      <c r="A72" s="50" t="s">
        <v>14</v>
      </c>
      <c r="B72" s="55">
        <v>185</v>
      </c>
      <c r="C72" s="54">
        <v>812.21621621621625</v>
      </c>
      <c r="D72" s="46"/>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row>
    <row r="73" spans="1:45" ht="16.149999999999999" thickBot="1">
      <c r="A73" s="50" t="s">
        <v>16</v>
      </c>
      <c r="B73" s="55">
        <v>725</v>
      </c>
      <c r="C73" s="54">
        <v>357.52</v>
      </c>
      <c r="D73" s="46"/>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row>
    <row r="74" spans="1:45" ht="16.149999999999999" thickBot="1">
      <c r="A74" s="58" t="s">
        <v>18</v>
      </c>
      <c r="B74" s="57">
        <v>196</v>
      </c>
      <c r="C74" s="56">
        <v>431.08163265306121</v>
      </c>
      <c r="D74" s="46"/>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row>
    <row r="75" spans="1:45" ht="16.149999999999999" thickBot="1">
      <c r="A75" s="53" t="s">
        <v>48</v>
      </c>
      <c r="B75" s="52">
        <v>490</v>
      </c>
      <c r="C75" s="51">
        <v>380.53673469387758</v>
      </c>
      <c r="D75" s="46"/>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row>
    <row r="76" spans="1:45" ht="16.149999999999999" thickBot="1">
      <c r="A76" s="50" t="s">
        <v>14</v>
      </c>
      <c r="B76" s="55">
        <v>148</v>
      </c>
      <c r="C76" s="54">
        <v>660.76351351351354</v>
      </c>
      <c r="D76" s="46"/>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row>
    <row r="77" spans="1:45" ht="16.149999999999999" thickBot="1">
      <c r="A77" s="50" t="s">
        <v>16</v>
      </c>
      <c r="B77" s="55">
        <v>317</v>
      </c>
      <c r="C77" s="54">
        <v>254.90220820189273</v>
      </c>
      <c r="D77" s="46"/>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row>
    <row r="78" spans="1:45" ht="16.149999999999999" thickBot="1">
      <c r="A78" s="50" t="s">
        <v>18</v>
      </c>
      <c r="B78" s="55">
        <v>25</v>
      </c>
      <c r="C78" s="54">
        <v>314.64</v>
      </c>
      <c r="D78" s="46"/>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row>
    <row r="79" spans="1:45" ht="16.149999999999999" thickBot="1">
      <c r="A79" s="53" t="s">
        <v>49</v>
      </c>
      <c r="B79" s="52">
        <v>3326</v>
      </c>
      <c r="C79" s="51">
        <v>522.79645219482859</v>
      </c>
      <c r="D79" s="6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row>
    <row r="80" spans="1:45" ht="16.149999999999999" thickBot="1">
      <c r="A80" s="50" t="s">
        <v>14</v>
      </c>
      <c r="B80" s="55">
        <v>1811</v>
      </c>
      <c r="C80" s="54">
        <v>632.20209828823852</v>
      </c>
      <c r="D80" s="46"/>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row>
    <row r="81" spans="1:45" ht="16.149999999999999" thickBot="1">
      <c r="A81" s="50" t="s">
        <v>16</v>
      </c>
      <c r="B81" s="55">
        <v>1450</v>
      </c>
      <c r="C81" s="54">
        <v>388.95448275862071</v>
      </c>
      <c r="D81" s="46"/>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row>
    <row r="82" spans="1:45" ht="16.149999999999999" thickBot="1">
      <c r="A82" s="58" t="s">
        <v>18</v>
      </c>
      <c r="B82" s="57">
        <v>65</v>
      </c>
      <c r="C82" s="56">
        <v>460.2923076923077</v>
      </c>
      <c r="D82" s="46"/>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row>
    <row r="83" spans="1:45" ht="16.149999999999999" thickBot="1">
      <c r="A83" s="53" t="s">
        <v>50</v>
      </c>
      <c r="B83" s="52">
        <v>17895</v>
      </c>
      <c r="C83" s="51">
        <v>571.66471081307623</v>
      </c>
      <c r="D83" s="46"/>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row>
    <row r="84" spans="1:45" ht="16.149999999999999" thickBot="1">
      <c r="A84" s="50" t="s">
        <v>14</v>
      </c>
      <c r="B84" s="55">
        <v>14946</v>
      </c>
      <c r="C84" s="54">
        <v>630.56081894821352</v>
      </c>
      <c r="D84" s="46"/>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row>
    <row r="85" spans="1:45" ht="16.149999999999999" thickBot="1">
      <c r="A85" s="50" t="s">
        <v>22</v>
      </c>
      <c r="B85" s="55">
        <v>5</v>
      </c>
      <c r="C85" s="54">
        <v>489</v>
      </c>
      <c r="D85" s="46"/>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row>
    <row r="86" spans="1:45" ht="16.149999999999999" thickBot="1">
      <c r="A86" s="50" t="s">
        <v>20</v>
      </c>
      <c r="B86" s="55">
        <v>12</v>
      </c>
      <c r="C86" s="54">
        <v>2851.0833333333335</v>
      </c>
      <c r="D86" s="46"/>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row>
    <row r="87" spans="1:45" ht="16.149999999999999" thickBot="1">
      <c r="A87" s="50" t="s">
        <v>24</v>
      </c>
      <c r="B87" s="55">
        <v>1</v>
      </c>
      <c r="C87" s="54">
        <v>9</v>
      </c>
      <c r="D87" s="46"/>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row>
    <row r="88" spans="1:45" ht="16.149999999999999" thickBot="1">
      <c r="A88" s="50" t="s">
        <v>16</v>
      </c>
      <c r="B88" s="55">
        <v>2742</v>
      </c>
      <c r="C88" s="54">
        <v>246.19584245076587</v>
      </c>
      <c r="D88" s="46"/>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row>
    <row r="89" spans="1:45" ht="16.149999999999999" thickBot="1">
      <c r="A89" s="50" t="s">
        <v>18</v>
      </c>
      <c r="B89" s="55">
        <v>189</v>
      </c>
      <c r="C89" s="54">
        <v>496.51851851851853</v>
      </c>
      <c r="D89" s="46"/>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row>
    <row r="90" spans="1:45" ht="16.149999999999999" thickBot="1">
      <c r="A90" s="53" t="s">
        <v>51</v>
      </c>
      <c r="B90" s="52">
        <v>17533</v>
      </c>
      <c r="C90" s="51">
        <v>640.14082016768384</v>
      </c>
      <c r="D90" s="46"/>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row>
    <row r="91" spans="1:45" ht="16.149999999999999" thickBot="1">
      <c r="A91" s="50" t="s">
        <v>14</v>
      </c>
      <c r="B91" s="55">
        <v>14242</v>
      </c>
      <c r="C91" s="54">
        <v>713.09816037073449</v>
      </c>
      <c r="D91" s="46"/>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row>
    <row r="92" spans="1:45" ht="16.149999999999999" thickBot="1">
      <c r="A92" s="50" t="s">
        <v>20</v>
      </c>
      <c r="B92" s="55">
        <v>1</v>
      </c>
      <c r="C92" s="54">
        <v>1991</v>
      </c>
      <c r="D92" s="46"/>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row>
    <row r="93" spans="1:45" ht="16.149999999999999" thickBot="1">
      <c r="A93" s="50" t="s">
        <v>16</v>
      </c>
      <c r="B93" s="55">
        <v>3247</v>
      </c>
      <c r="C93" s="54">
        <v>322.64798275331077</v>
      </c>
      <c r="D93" s="46"/>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row>
    <row r="94" spans="1:45" ht="16.149999999999999" thickBot="1">
      <c r="A94" s="50" t="s">
        <v>18</v>
      </c>
      <c r="B94" s="55">
        <v>43</v>
      </c>
      <c r="C94" s="54">
        <v>418.97674418604652</v>
      </c>
      <c r="D94" s="46"/>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row>
    <row r="95" spans="1:45" ht="16.149999999999999" thickBot="1">
      <c r="A95" s="61" t="s">
        <v>52</v>
      </c>
      <c r="B95" s="60">
        <v>6008</v>
      </c>
      <c r="C95" s="59">
        <v>760.77846205059916</v>
      </c>
      <c r="D95" s="46"/>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row>
    <row r="96" spans="1:45" ht="16.149999999999999" thickBot="1">
      <c r="A96" s="50" t="s">
        <v>14</v>
      </c>
      <c r="B96" s="55">
        <v>4659</v>
      </c>
      <c r="C96" s="54">
        <v>834.97424339987117</v>
      </c>
      <c r="D96" s="46"/>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row>
    <row r="97" spans="1:45" ht="16.149999999999999" thickBot="1">
      <c r="A97" s="50" t="s">
        <v>16</v>
      </c>
      <c r="B97" s="55">
        <v>1291</v>
      </c>
      <c r="C97" s="54">
        <v>509.0209140201394</v>
      </c>
      <c r="D97" s="46"/>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row>
    <row r="98" spans="1:45" ht="16.149999999999999" thickBot="1">
      <c r="A98" s="58" t="s">
        <v>18</v>
      </c>
      <c r="B98" s="57">
        <v>58</v>
      </c>
      <c r="C98" s="56">
        <v>404.58620689655174</v>
      </c>
      <c r="D98" s="46"/>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row>
    <row r="99" spans="1:45" ht="16.149999999999999" thickBot="1">
      <c r="A99" s="53" t="s">
        <v>53</v>
      </c>
      <c r="B99" s="52">
        <v>11104</v>
      </c>
      <c r="C99" s="51">
        <v>589.97586455331407</v>
      </c>
      <c r="D99" s="46"/>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row>
    <row r="100" spans="1:45" ht="16.149999999999999" thickBot="1">
      <c r="A100" s="50" t="s">
        <v>14</v>
      </c>
      <c r="B100" s="55">
        <v>9071</v>
      </c>
      <c r="C100" s="54">
        <v>648.81093594972992</v>
      </c>
      <c r="D100" s="46"/>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row>
    <row r="101" spans="1:45" ht="16.149999999999999" thickBot="1">
      <c r="A101" s="50" t="s">
        <v>20</v>
      </c>
      <c r="B101" s="55">
        <v>2</v>
      </c>
      <c r="C101" s="54">
        <v>2167</v>
      </c>
      <c r="D101" s="46"/>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45" ht="16.149999999999999" thickBot="1">
      <c r="A102" s="50" t="s">
        <v>16</v>
      </c>
      <c r="B102" s="55">
        <v>1913</v>
      </c>
      <c r="C102" s="54">
        <v>314.91217982226868</v>
      </c>
      <c r="D102" s="46"/>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ht="16.149999999999999" thickBot="1">
      <c r="A103" s="58" t="s">
        <v>18</v>
      </c>
      <c r="B103" s="57">
        <v>118</v>
      </c>
      <c r="C103" s="56">
        <v>499.72033898305085</v>
      </c>
      <c r="D103" s="46"/>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ht="16.149999999999999" thickBot="1">
      <c r="A104" s="53" t="s">
        <v>54</v>
      </c>
      <c r="B104" s="52">
        <v>10651</v>
      </c>
      <c r="C104" s="51">
        <v>1041.0116420993334</v>
      </c>
      <c r="D104" s="46"/>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45" ht="16.149999999999999" thickBot="1">
      <c r="A105" s="50" t="s">
        <v>14</v>
      </c>
      <c r="B105" s="55">
        <v>9418</v>
      </c>
      <c r="C105" s="54">
        <v>1091.7730940751751</v>
      </c>
      <c r="D105" s="46"/>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ht="16.149999999999999" thickBot="1">
      <c r="A106" s="50" t="s">
        <v>20</v>
      </c>
      <c r="B106" s="55">
        <v>8</v>
      </c>
      <c r="C106" s="54">
        <v>2488.75</v>
      </c>
      <c r="D106" s="46"/>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45" ht="16.149999999999999" thickBot="1">
      <c r="A107" s="50" t="s">
        <v>24</v>
      </c>
      <c r="B107" s="55">
        <v>1</v>
      </c>
      <c r="C107" s="54">
        <v>456</v>
      </c>
      <c r="D107" s="46"/>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ht="16.149999999999999" thickBot="1">
      <c r="A108" s="50" t="s">
        <v>16</v>
      </c>
      <c r="B108" s="55">
        <v>1189</v>
      </c>
      <c r="C108" s="54">
        <v>646.59461732548357</v>
      </c>
      <c r="D108" s="46"/>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45" ht="16.149999999999999" thickBot="1">
      <c r="A109" s="58" t="s">
        <v>18</v>
      </c>
      <c r="B109" s="57">
        <v>35</v>
      </c>
      <c r="C109" s="56">
        <v>466.54285714285714</v>
      </c>
      <c r="D109" s="46"/>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ht="16.149999999999999" thickBot="1">
      <c r="A110" s="53" t="s">
        <v>55</v>
      </c>
      <c r="B110" s="52">
        <v>6988</v>
      </c>
      <c r="C110" s="51">
        <v>765.0005724098454</v>
      </c>
      <c r="D110" s="46"/>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45" ht="16.149999999999999" thickBot="1">
      <c r="A111" s="50" t="s">
        <v>14</v>
      </c>
      <c r="B111" s="55">
        <v>6217</v>
      </c>
      <c r="C111" s="54">
        <v>815.514556860222</v>
      </c>
      <c r="D111" s="46"/>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ht="16.149999999999999" thickBot="1">
      <c r="A112" s="50" t="s">
        <v>16</v>
      </c>
      <c r="B112" s="55">
        <v>753</v>
      </c>
      <c r="C112" s="54">
        <v>353.09428950863213</v>
      </c>
      <c r="D112" s="46"/>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ht="16.149999999999999" thickBot="1">
      <c r="A113" s="58" t="s">
        <v>18</v>
      </c>
      <c r="B113" s="57">
        <v>18</v>
      </c>
      <c r="C113" s="56">
        <v>549.44444444444446</v>
      </c>
      <c r="D113" s="46"/>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ht="16.149999999999999" thickBot="1">
      <c r="A114" s="53" t="s">
        <v>56</v>
      </c>
      <c r="B114" s="52">
        <v>2032</v>
      </c>
      <c r="C114" s="51">
        <v>513.6274606299213</v>
      </c>
      <c r="D114" s="46"/>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ht="16.149999999999999" thickBot="1">
      <c r="A115" s="50" t="s">
        <v>14</v>
      </c>
      <c r="B115" s="55">
        <v>822</v>
      </c>
      <c r="C115" s="54">
        <v>738.48296836982968</v>
      </c>
      <c r="D115" s="46"/>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ht="16.149999999999999" thickBot="1">
      <c r="A116" s="50" t="s">
        <v>16</v>
      </c>
      <c r="B116" s="55">
        <v>1163</v>
      </c>
      <c r="C116" s="54">
        <v>358.44969905417025</v>
      </c>
      <c r="D116" s="46"/>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ht="16.149999999999999" thickBot="1">
      <c r="A117" s="50" t="s">
        <v>18</v>
      </c>
      <c r="B117" s="55">
        <v>47</v>
      </c>
      <c r="C117" s="54">
        <v>420.87234042553189</v>
      </c>
      <c r="D117" s="46"/>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ht="16.149999999999999" thickBot="1">
      <c r="A118" s="53" t="s">
        <v>57</v>
      </c>
      <c r="B118" s="52">
        <v>6333</v>
      </c>
      <c r="C118" s="51">
        <v>933.54050213169114</v>
      </c>
      <c r="D118" s="46"/>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ht="16.149999999999999" thickBot="1">
      <c r="A119" s="50" t="s">
        <v>14</v>
      </c>
      <c r="B119" s="55">
        <v>5572</v>
      </c>
      <c r="C119" s="54">
        <v>981.82142857142856</v>
      </c>
      <c r="D119" s="46"/>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ht="16.149999999999999" thickBot="1">
      <c r="A120" s="50" t="s">
        <v>16</v>
      </c>
      <c r="B120" s="55">
        <v>739</v>
      </c>
      <c r="C120" s="54">
        <v>570.34641407307174</v>
      </c>
      <c r="D120" s="46"/>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ht="16.149999999999999" thickBot="1">
      <c r="A121" s="50" t="s">
        <v>18</v>
      </c>
      <c r="B121" s="55">
        <v>22</v>
      </c>
      <c r="C121" s="54">
        <v>905.31818181818187</v>
      </c>
      <c r="D121" s="46"/>
    </row>
    <row r="122" spans="1:45" ht="16.149999999999999" thickBot="1">
      <c r="A122" s="53" t="s">
        <v>58</v>
      </c>
      <c r="B122" s="52">
        <v>3125</v>
      </c>
      <c r="C122" s="51">
        <v>498.45280000000002</v>
      </c>
      <c r="D122" s="46"/>
    </row>
    <row r="123" spans="1:45" ht="16.149999999999999" thickBot="1">
      <c r="A123" s="50" t="s">
        <v>14</v>
      </c>
      <c r="B123" s="55">
        <v>1827</v>
      </c>
      <c r="C123" s="54">
        <v>682.85604816639295</v>
      </c>
      <c r="D123" s="46"/>
    </row>
    <row r="124" spans="1:45" ht="16.149999999999999" thickBot="1">
      <c r="A124" s="50" t="s">
        <v>16</v>
      </c>
      <c r="B124" s="55">
        <v>1235</v>
      </c>
      <c r="C124" s="54">
        <v>232.69716599190284</v>
      </c>
      <c r="D124" s="46"/>
    </row>
    <row r="125" spans="1:45" ht="16.149999999999999" thickBot="1">
      <c r="A125" s="50" t="s">
        <v>18</v>
      </c>
      <c r="B125" s="55">
        <v>63</v>
      </c>
      <c r="C125" s="54">
        <v>360.41269841269843</v>
      </c>
      <c r="D125" s="46"/>
    </row>
    <row r="126" spans="1:45" ht="16.149999999999999" thickBot="1">
      <c r="A126" s="53" t="s">
        <v>59</v>
      </c>
      <c r="B126" s="52">
        <v>1990</v>
      </c>
      <c r="C126" s="51">
        <v>484.32060301507539</v>
      </c>
      <c r="D126" s="46"/>
    </row>
    <row r="127" spans="1:45" ht="16.149999999999999" thickBot="1">
      <c r="A127" s="50" t="s">
        <v>14</v>
      </c>
      <c r="B127" s="55">
        <v>1025</v>
      </c>
      <c r="C127" s="54">
        <v>760.43512195121946</v>
      </c>
      <c r="D127" s="46"/>
    </row>
    <row r="128" spans="1:45" ht="16.149999999999999" thickBot="1">
      <c r="A128" s="50" t="s">
        <v>16</v>
      </c>
      <c r="B128" s="55">
        <v>848</v>
      </c>
      <c r="C128" s="54">
        <v>201.99056603773585</v>
      </c>
      <c r="D128" s="46"/>
    </row>
    <row r="129" spans="1:4" ht="16.149999999999999" thickBot="1">
      <c r="A129" s="50" t="s">
        <v>18</v>
      </c>
      <c r="B129" s="55">
        <v>117</v>
      </c>
      <c r="C129" s="54">
        <v>111.65811965811966</v>
      </c>
      <c r="D129" s="46"/>
    </row>
    <row r="130" spans="1:4" ht="16.149999999999999" thickBot="1">
      <c r="A130" s="53" t="s">
        <v>60</v>
      </c>
      <c r="B130" s="52">
        <v>20853</v>
      </c>
      <c r="C130" s="51">
        <v>757.69256222126307</v>
      </c>
      <c r="D130" s="46"/>
    </row>
    <row r="131" spans="1:4" ht="16.149999999999999" thickBot="1">
      <c r="A131" s="50" t="s">
        <v>14</v>
      </c>
      <c r="B131" s="55">
        <v>17920</v>
      </c>
      <c r="C131" s="54">
        <v>807.25708705357147</v>
      </c>
      <c r="D131" s="46"/>
    </row>
    <row r="132" spans="1:4" ht="16.149999999999999" thickBot="1">
      <c r="A132" s="50" t="s">
        <v>20</v>
      </c>
      <c r="B132" s="55">
        <v>2</v>
      </c>
      <c r="C132" s="54">
        <v>3496.5</v>
      </c>
      <c r="D132" s="46"/>
    </row>
    <row r="133" spans="1:4" ht="16.149999999999999" thickBot="1">
      <c r="A133" s="50" t="s">
        <v>16</v>
      </c>
      <c r="B133" s="55">
        <v>2541</v>
      </c>
      <c r="C133" s="54">
        <v>442.4167650531287</v>
      </c>
      <c r="D133" s="46"/>
    </row>
    <row r="134" spans="1:4" ht="16.149999999999999" thickBot="1">
      <c r="A134" s="58" t="s">
        <v>18</v>
      </c>
      <c r="B134" s="57">
        <v>390</v>
      </c>
      <c r="C134" s="56">
        <v>520.36410256410261</v>
      </c>
      <c r="D134" s="46"/>
    </row>
    <row r="135" spans="1:4" ht="16.149999999999999" thickBot="1">
      <c r="A135" s="53" t="s">
        <v>61</v>
      </c>
      <c r="B135" s="52">
        <v>10394</v>
      </c>
      <c r="C135" s="51">
        <v>833.05753319222629</v>
      </c>
      <c r="D135" s="46"/>
    </row>
    <row r="136" spans="1:4" ht="16.149999999999999" thickBot="1">
      <c r="A136" s="50" t="s">
        <v>14</v>
      </c>
      <c r="B136" s="55">
        <v>9096</v>
      </c>
      <c r="C136" s="54">
        <v>850.06475373790681</v>
      </c>
      <c r="D136" s="46"/>
    </row>
    <row r="137" spans="1:4" ht="16.149999999999999" thickBot="1">
      <c r="A137" s="50" t="s">
        <v>20</v>
      </c>
      <c r="B137" s="55">
        <v>60</v>
      </c>
      <c r="C137" s="54">
        <v>3063.4666666666667</v>
      </c>
      <c r="D137" s="46"/>
    </row>
    <row r="138" spans="1:4" ht="16.149999999999999" thickBot="1">
      <c r="A138" s="50" t="s">
        <v>16</v>
      </c>
      <c r="B138" s="55">
        <v>939</v>
      </c>
      <c r="C138" s="54">
        <v>567.39084132055382</v>
      </c>
      <c r="D138" s="46"/>
    </row>
    <row r="139" spans="1:4" ht="16.149999999999999" thickBot="1">
      <c r="A139" s="58" t="s">
        <v>18</v>
      </c>
      <c r="B139" s="57">
        <v>299</v>
      </c>
      <c r="C139" s="56">
        <v>702.41806020066895</v>
      </c>
      <c r="D139" s="46"/>
    </row>
    <row r="140" spans="1:4" ht="16.149999999999999" thickBot="1">
      <c r="A140" s="53" t="s">
        <v>62</v>
      </c>
      <c r="B140" s="52">
        <v>3552</v>
      </c>
      <c r="C140" s="51">
        <v>1135.6134572072071</v>
      </c>
      <c r="D140" s="46"/>
    </row>
    <row r="141" spans="1:4" ht="16.149999999999999" thickBot="1">
      <c r="A141" s="50" t="s">
        <v>14</v>
      </c>
      <c r="B141" s="55">
        <v>2880</v>
      </c>
      <c r="C141" s="54">
        <v>1185.3111111111111</v>
      </c>
      <c r="D141" s="46"/>
    </row>
    <row r="142" spans="1:4" ht="16.149999999999999" thickBot="1">
      <c r="A142" s="50" t="s">
        <v>20</v>
      </c>
      <c r="B142" s="55">
        <v>18</v>
      </c>
      <c r="C142" s="54">
        <v>3175.6666666666665</v>
      </c>
      <c r="D142" s="46"/>
    </row>
    <row r="143" spans="1:4" ht="16.149999999999999" thickBot="1">
      <c r="A143" s="50" t="s">
        <v>16</v>
      </c>
      <c r="B143" s="55">
        <v>651</v>
      </c>
      <c r="C143" s="54">
        <v>859.42703533026111</v>
      </c>
      <c r="D143" s="46"/>
    </row>
    <row r="144" spans="1:4" ht="16.149999999999999" thickBot="1">
      <c r="A144" s="50" t="s">
        <v>18</v>
      </c>
      <c r="B144" s="55">
        <v>3</v>
      </c>
      <c r="C144" s="54">
        <v>1118</v>
      </c>
      <c r="D144" s="46"/>
    </row>
    <row r="145" spans="1:4" ht="16.149999999999999" thickBot="1">
      <c r="A145" s="53" t="s">
        <v>63</v>
      </c>
      <c r="B145" s="52">
        <v>8170</v>
      </c>
      <c r="C145" s="51">
        <v>292.32044063647493</v>
      </c>
      <c r="D145" s="46"/>
    </row>
    <row r="146" spans="1:4" ht="16.149999999999999" thickBot="1">
      <c r="A146" s="50" t="s">
        <v>14</v>
      </c>
      <c r="B146" s="49">
        <v>3311</v>
      </c>
      <c r="C146" s="48">
        <v>495.96375717305949</v>
      </c>
      <c r="D146" s="46"/>
    </row>
    <row r="147" spans="1:4" ht="16.149999999999999" thickBot="1">
      <c r="A147" s="50" t="s">
        <v>22</v>
      </c>
      <c r="B147" s="49">
        <v>1</v>
      </c>
      <c r="C147" s="48">
        <v>18</v>
      </c>
      <c r="D147" s="46"/>
    </row>
    <row r="148" spans="1:4" ht="16.149999999999999" thickBot="1">
      <c r="A148" s="50" t="s">
        <v>20</v>
      </c>
      <c r="B148" s="49">
        <v>1</v>
      </c>
      <c r="C148" s="48">
        <v>199</v>
      </c>
      <c r="D148" s="46"/>
    </row>
    <row r="149" spans="1:4" ht="16.149999999999999" thickBot="1">
      <c r="A149" s="50" t="s">
        <v>24</v>
      </c>
      <c r="B149" s="49">
        <v>1</v>
      </c>
      <c r="C149" s="48">
        <v>651</v>
      </c>
      <c r="D149" s="46"/>
    </row>
    <row r="150" spans="1:4" ht="16.149999999999999" thickBot="1">
      <c r="A150" s="50" t="s">
        <v>16</v>
      </c>
      <c r="B150" s="49">
        <v>4771</v>
      </c>
      <c r="C150" s="48">
        <v>153.05093271850765</v>
      </c>
      <c r="D150" s="46"/>
    </row>
    <row r="151" spans="1:4" ht="16.149999999999999" thickBot="1">
      <c r="A151" s="50" t="s">
        <v>18</v>
      </c>
      <c r="B151" s="49">
        <v>85</v>
      </c>
      <c r="C151" s="48">
        <v>177.03529411764706</v>
      </c>
      <c r="D151" s="47"/>
    </row>
    <row r="152" spans="1:4" ht="15.6">
      <c r="A152" s="46"/>
      <c r="B152" s="46"/>
      <c r="C152" s="46"/>
      <c r="D152" s="47"/>
    </row>
    <row r="153" spans="1:4" ht="15.6">
      <c r="A153" s="46"/>
      <c r="B153" s="46"/>
      <c r="C153" s="46"/>
      <c r="D153" s="47"/>
    </row>
    <row r="154" spans="1:4" ht="15.6">
      <c r="D154" s="47"/>
    </row>
    <row r="155" spans="1:4" ht="15.6">
      <c r="D155" s="46"/>
    </row>
    <row r="156" spans="1:4" ht="15.6">
      <c r="D156" s="46"/>
    </row>
    <row r="157" spans="1:4" ht="15.6">
      <c r="D157" s="46"/>
    </row>
    <row r="158" spans="1:4" ht="15.6">
      <c r="D158" s="46"/>
    </row>
    <row r="159" spans="1:4" ht="15.6">
      <c r="D159" s="46"/>
    </row>
    <row r="160" spans="1:4" ht="15.6">
      <c r="D160" s="46"/>
    </row>
    <row r="161" spans="4:8" ht="15.6">
      <c r="D161" s="46"/>
    </row>
    <row r="162" spans="4:8" ht="15.6">
      <c r="D162" s="46"/>
    </row>
    <row r="163" spans="4:8" ht="15.6">
      <c r="D163" s="46"/>
    </row>
    <row r="164" spans="4:8" ht="15.6">
      <c r="D164" s="46"/>
      <c r="H164" s="46"/>
    </row>
    <row r="165" spans="4:8" ht="15.6">
      <c r="D165" s="46"/>
      <c r="H165" s="46"/>
    </row>
    <row r="166" spans="4:8" ht="15.6">
      <c r="D166" s="46"/>
      <c r="H166" s="46"/>
    </row>
  </sheetData>
  <mergeCells count="18">
    <mergeCell ref="A29:C29"/>
    <mergeCell ref="A7:C7"/>
    <mergeCell ref="A16:C16"/>
    <mergeCell ref="A17:C17"/>
    <mergeCell ref="A19:C19"/>
    <mergeCell ref="A27:C27"/>
    <mergeCell ref="A24:C24"/>
    <mergeCell ref="A25:C25"/>
    <mergeCell ref="E19:G19"/>
    <mergeCell ref="E25:G25"/>
    <mergeCell ref="E24:G24"/>
    <mergeCell ref="A1:G1"/>
    <mergeCell ref="A2:G3"/>
    <mergeCell ref="A4:G4"/>
    <mergeCell ref="E7:G7"/>
    <mergeCell ref="E15:G15"/>
    <mergeCell ref="E14:G14"/>
    <mergeCell ref="E13:G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CD943-D59E-4134-A1E5-28A86B3C2D5D}">
  <dimension ref="A1:AX208"/>
  <sheetViews>
    <sheetView showGridLines="0" topLeftCell="A149" zoomScaleNormal="100" zoomScaleSheetLayoutView="70" zoomScalePageLayoutView="90" workbookViewId="0">
      <selection activeCell="A162" sqref="A162:C208"/>
    </sheetView>
  </sheetViews>
  <sheetFormatPr defaultRowHeight="14.45"/>
  <cols>
    <col min="1" max="1" width="36.42578125" customWidth="1"/>
    <col min="2" max="2" width="23.7109375" bestFit="1" customWidth="1"/>
    <col min="3" max="3" width="11.42578125" customWidth="1"/>
    <col min="4" max="4" width="14.42578125" customWidth="1"/>
    <col min="5" max="5" width="13.28515625" customWidth="1"/>
    <col min="6" max="6" width="12.7109375" customWidth="1"/>
    <col min="7" max="8" width="10.42578125" customWidth="1"/>
    <col min="9" max="9" width="13.42578125" customWidth="1"/>
    <col min="10" max="10" width="11.5703125" customWidth="1"/>
    <col min="12" max="12" width="8.7109375" bestFit="1" customWidth="1"/>
    <col min="13" max="13" width="9" bestFit="1" customWidth="1"/>
    <col min="14" max="14" width="13.5703125" customWidth="1"/>
    <col min="15" max="15" width="17.28515625" customWidth="1"/>
    <col min="16" max="16" width="10.42578125" customWidth="1"/>
    <col min="25" max="25" width="8.7109375" customWidth="1"/>
    <col min="27" max="27" width="10.5703125" bestFit="1" customWidth="1"/>
  </cols>
  <sheetData>
    <row r="1" spans="1:50" s="116" customFormat="1" ht="27.75" customHeight="1">
      <c r="A1" s="352" t="s">
        <v>5</v>
      </c>
      <c r="B1" s="352"/>
      <c r="C1" s="352"/>
      <c r="D1" s="352"/>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row>
    <row r="2" spans="1:50" s="118" customFormat="1" ht="45.75" customHeight="1">
      <c r="A2" s="353" t="s">
        <v>1</v>
      </c>
      <c r="B2" s="353"/>
      <c r="C2" s="353"/>
      <c r="D2" s="353"/>
      <c r="E2" s="353"/>
      <c r="F2" s="353"/>
      <c r="G2" s="353"/>
      <c r="H2" s="353"/>
      <c r="I2" s="353"/>
      <c r="J2" s="353"/>
      <c r="K2" s="353"/>
      <c r="L2" s="353"/>
      <c r="M2" s="353"/>
      <c r="N2" s="353"/>
      <c r="O2" s="353"/>
      <c r="P2" s="353"/>
      <c r="Q2" s="117"/>
      <c r="R2" s="117"/>
      <c r="S2" s="117"/>
      <c r="T2" s="117"/>
      <c r="U2" s="117"/>
      <c r="V2" s="117"/>
    </row>
    <row r="3" spans="1:50" ht="31.5" customHeight="1">
      <c r="A3" s="351" t="s">
        <v>64</v>
      </c>
      <c r="B3" s="351"/>
      <c r="C3" s="351"/>
      <c r="D3" s="351"/>
      <c r="E3" s="119"/>
      <c r="F3" s="119"/>
      <c r="G3" s="119"/>
      <c r="H3" s="119"/>
      <c r="I3" s="119"/>
      <c r="J3" s="119"/>
      <c r="K3" s="119"/>
      <c r="L3" s="119"/>
      <c r="M3" s="119"/>
      <c r="N3" s="119"/>
      <c r="O3" s="119"/>
      <c r="P3" s="119"/>
      <c r="Q3" s="119"/>
      <c r="R3" s="119"/>
      <c r="S3" s="119"/>
      <c r="T3" s="119"/>
      <c r="U3" s="119"/>
      <c r="V3" s="119"/>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s="116" customFormat="1" ht="30.75" customHeight="1">
      <c r="A4" s="357"/>
      <c r="B4" s="357"/>
      <c r="C4" s="357"/>
      <c r="D4" s="357"/>
      <c r="E4" s="357"/>
      <c r="F4" s="357"/>
      <c r="G4" s="357"/>
      <c r="H4" s="357"/>
      <c r="I4" s="357"/>
      <c r="J4" s="357"/>
      <c r="K4" s="357"/>
      <c r="L4" s="357"/>
      <c r="M4" s="357"/>
      <c r="N4" s="357"/>
      <c r="O4" s="357"/>
      <c r="P4" s="357"/>
      <c r="Q4" s="357"/>
      <c r="R4" s="357"/>
      <c r="S4" s="357"/>
      <c r="T4" s="357"/>
      <c r="U4" s="357"/>
      <c r="V4" s="357"/>
      <c r="W4" s="120"/>
      <c r="X4" s="120"/>
      <c r="Y4" s="120"/>
      <c r="Z4" s="12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row>
    <row r="5" spans="1:50" s="118" customFormat="1" ht="19.149999999999999" customHeight="1" thickBot="1">
      <c r="A5" s="121"/>
      <c r="B5" s="121"/>
      <c r="C5" s="121"/>
      <c r="D5" s="121"/>
      <c r="E5" s="121"/>
      <c r="F5" s="121"/>
      <c r="G5" s="121"/>
      <c r="H5" s="121"/>
      <c r="I5" s="121"/>
      <c r="J5" s="121"/>
      <c r="K5" s="121"/>
      <c r="L5" s="121"/>
      <c r="M5" s="121"/>
      <c r="N5" s="121"/>
      <c r="O5" s="121"/>
      <c r="P5" s="121"/>
      <c r="Q5" s="121"/>
      <c r="R5" s="121"/>
      <c r="S5" s="121"/>
      <c r="T5" s="121"/>
      <c r="U5" s="121"/>
      <c r="V5" s="121"/>
      <c r="W5" s="122"/>
      <c r="X5" s="122"/>
      <c r="Y5" s="122"/>
      <c r="Z5" s="122"/>
    </row>
    <row r="6" spans="1:50" s="118" customFormat="1" ht="16.5" customHeight="1">
      <c r="A6" s="358"/>
      <c r="B6" s="359"/>
      <c r="C6" s="359"/>
      <c r="D6" s="359"/>
      <c r="E6" s="359"/>
      <c r="F6" s="359"/>
      <c r="G6" s="359"/>
      <c r="H6" s="359"/>
      <c r="I6" s="359"/>
      <c r="J6" s="359"/>
      <c r="K6" s="359"/>
      <c r="L6" s="359"/>
      <c r="M6" s="359"/>
      <c r="N6" s="359"/>
      <c r="O6" s="359"/>
      <c r="P6" s="359"/>
      <c r="Q6" s="359"/>
      <c r="R6" s="359"/>
      <c r="S6" s="359"/>
      <c r="T6" s="359"/>
      <c r="U6" s="359"/>
      <c r="V6" s="360"/>
      <c r="W6" s="122"/>
      <c r="X6" s="122"/>
      <c r="Y6" s="122"/>
      <c r="Z6" s="122"/>
    </row>
    <row r="7" spans="1:50" s="116" customFormat="1" ht="16.5" customHeight="1">
      <c r="A7" s="123"/>
      <c r="B7" s="124"/>
      <c r="C7" s="124"/>
      <c r="D7" s="124"/>
      <c r="E7" s="124"/>
      <c r="F7" s="124"/>
      <c r="G7" s="124"/>
      <c r="H7" s="124"/>
      <c r="I7" s="330"/>
      <c r="J7" s="125"/>
      <c r="K7" s="125"/>
      <c r="L7" s="125"/>
      <c r="M7" s="330"/>
      <c r="N7" s="124"/>
      <c r="O7" s="124"/>
      <c r="P7" s="124"/>
      <c r="Q7" s="124"/>
      <c r="R7" s="124"/>
      <c r="S7" s="124"/>
      <c r="T7" s="124"/>
      <c r="U7" s="124"/>
      <c r="V7" s="126"/>
      <c r="W7" s="127"/>
      <c r="X7" s="127"/>
      <c r="Y7" s="127"/>
      <c r="Z7" s="127"/>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row>
    <row r="8" spans="1:50" s="128" customFormat="1" ht="30.6" customHeight="1">
      <c r="A8" s="361" t="s">
        <v>65</v>
      </c>
      <c r="B8" s="362"/>
      <c r="C8" s="362"/>
      <c r="D8" s="362"/>
      <c r="E8" s="327"/>
      <c r="F8" s="327"/>
      <c r="G8" s="362" t="s">
        <v>66</v>
      </c>
      <c r="H8" s="362"/>
      <c r="I8" s="362"/>
      <c r="J8" s="362"/>
      <c r="K8" s="362"/>
      <c r="L8" s="329"/>
      <c r="N8" s="362" t="s">
        <v>67</v>
      </c>
      <c r="O8" s="362"/>
      <c r="P8" s="362"/>
      <c r="Q8" s="362"/>
      <c r="R8" s="362"/>
      <c r="U8" s="129"/>
      <c r="V8" s="129"/>
      <c r="W8" s="130"/>
      <c r="X8" s="131"/>
      <c r="Y8" s="131"/>
      <c r="Z8" s="131"/>
      <c r="AA8" s="131"/>
      <c r="AC8" s="132"/>
      <c r="AD8" s="132"/>
    </row>
    <row r="9" spans="1:50" s="116" customFormat="1" ht="28.35" customHeight="1">
      <c r="A9" s="133" t="s">
        <v>68</v>
      </c>
      <c r="B9" s="332" t="s">
        <v>69</v>
      </c>
      <c r="C9" s="332" t="s">
        <v>70</v>
      </c>
      <c r="D9" s="332" t="s">
        <v>19</v>
      </c>
      <c r="E9" s="124"/>
      <c r="F9" s="124"/>
      <c r="G9" s="363" t="s">
        <v>71</v>
      </c>
      <c r="H9" s="364"/>
      <c r="I9" s="134" t="s">
        <v>69</v>
      </c>
      <c r="J9" s="134" t="s">
        <v>70</v>
      </c>
      <c r="K9" s="134" t="s">
        <v>19</v>
      </c>
      <c r="L9" s="135"/>
      <c r="M9" s="135"/>
      <c r="N9" s="365" t="s">
        <v>72</v>
      </c>
      <c r="O9" s="365"/>
      <c r="P9" s="136" t="s">
        <v>73</v>
      </c>
      <c r="Q9" s="124"/>
      <c r="R9" s="124"/>
      <c r="S9" s="124"/>
      <c r="T9" s="124"/>
      <c r="U9" s="124"/>
      <c r="V9" s="127"/>
      <c r="W9" s="130"/>
      <c r="X9" s="127"/>
      <c r="Y9" s="127"/>
      <c r="Z9" s="127"/>
      <c r="AA9" s="127"/>
      <c r="AB9" s="127"/>
      <c r="AC9" s="137"/>
      <c r="AD9" s="137"/>
      <c r="AE9" s="330"/>
      <c r="AF9" s="330"/>
      <c r="AG9" s="330"/>
      <c r="AH9" s="330"/>
      <c r="AI9" s="330"/>
      <c r="AJ9" s="330"/>
      <c r="AK9" s="330"/>
      <c r="AL9" s="330"/>
      <c r="AM9" s="330"/>
      <c r="AN9" s="330"/>
      <c r="AO9" s="330"/>
      <c r="AP9" s="330"/>
      <c r="AQ9" s="330"/>
      <c r="AR9" s="330"/>
      <c r="AS9" s="330"/>
      <c r="AT9" s="330"/>
      <c r="AU9" s="330"/>
      <c r="AV9" s="330"/>
      <c r="AW9" s="330"/>
      <c r="AX9" s="330"/>
    </row>
    <row r="10" spans="1:50" s="116" customFormat="1" ht="16.5" customHeight="1" thickBot="1">
      <c r="A10" s="138" t="s">
        <v>19</v>
      </c>
      <c r="B10" s="139">
        <f>SUM(B11:B14)</f>
        <v>894</v>
      </c>
      <c r="C10" s="139">
        <f>SUM(C11:C14)</f>
        <v>64841</v>
      </c>
      <c r="D10" s="139">
        <f>SUM(D11:D14)</f>
        <v>65735</v>
      </c>
      <c r="E10" s="124"/>
      <c r="F10" s="124"/>
      <c r="G10" s="431" t="s">
        <v>74</v>
      </c>
      <c r="H10" s="431"/>
      <c r="I10" s="140">
        <v>21</v>
      </c>
      <c r="J10" s="141">
        <v>121.00535168195699</v>
      </c>
      <c r="K10" s="141">
        <v>120.928953399542</v>
      </c>
      <c r="L10" s="142"/>
      <c r="M10" s="142"/>
      <c r="N10" s="366" t="s">
        <v>19</v>
      </c>
      <c r="O10" s="366"/>
      <c r="P10" s="143">
        <f>SUM(P11:P12)</f>
        <v>3942</v>
      </c>
      <c r="Q10" s="124"/>
      <c r="R10" s="124"/>
      <c r="S10" s="124"/>
      <c r="T10" s="124"/>
      <c r="U10" s="124"/>
      <c r="V10" s="144"/>
      <c r="W10" s="130"/>
      <c r="X10" s="127"/>
      <c r="Y10" s="127"/>
      <c r="Z10" s="127"/>
      <c r="AA10" s="127"/>
      <c r="AB10" s="127"/>
      <c r="AC10" s="137"/>
      <c r="AD10" s="137"/>
      <c r="AE10" s="330"/>
      <c r="AF10" s="330"/>
      <c r="AG10" s="330"/>
      <c r="AH10" s="330"/>
      <c r="AI10" s="330"/>
      <c r="AJ10" s="330"/>
      <c r="AK10" s="330"/>
      <c r="AL10" s="330"/>
      <c r="AM10" s="330"/>
      <c r="AN10" s="330"/>
      <c r="AO10" s="330"/>
      <c r="AP10" s="330"/>
      <c r="AQ10" s="330"/>
      <c r="AR10" s="330"/>
      <c r="AS10" s="330"/>
      <c r="AT10" s="330"/>
      <c r="AU10" s="330"/>
      <c r="AV10" s="330"/>
      <c r="AW10" s="330"/>
      <c r="AX10" s="330"/>
    </row>
    <row r="11" spans="1:50" s="116" customFormat="1" ht="13.35" customHeight="1" thickTop="1">
      <c r="A11" s="145" t="s">
        <v>75</v>
      </c>
      <c r="B11" s="146">
        <v>285</v>
      </c>
      <c r="C11" s="146">
        <v>5923</v>
      </c>
      <c r="D11" s="147">
        <f>SUM(B11:C11)</f>
        <v>6208</v>
      </c>
      <c r="E11" s="124"/>
      <c r="F11" s="432"/>
      <c r="G11" s="433"/>
      <c r="H11" s="148"/>
      <c r="I11" s="148"/>
      <c r="J11" s="148"/>
      <c r="K11" s="148"/>
      <c r="L11" s="148"/>
      <c r="M11" s="330"/>
      <c r="N11" s="367" t="s">
        <v>69</v>
      </c>
      <c r="O11" s="367"/>
      <c r="P11" s="149">
        <v>50</v>
      </c>
      <c r="Q11" s="124"/>
      <c r="R11" s="124"/>
      <c r="S11" s="144"/>
      <c r="T11" s="144"/>
      <c r="U11" s="144"/>
      <c r="V11" s="127"/>
      <c r="W11" s="130"/>
      <c r="X11" s="127"/>
      <c r="Y11" s="127"/>
      <c r="Z11" s="137"/>
      <c r="AA11" s="137"/>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row>
    <row r="12" spans="1:50" s="116" customFormat="1" ht="13.35" customHeight="1">
      <c r="A12" s="150" t="s">
        <v>76</v>
      </c>
      <c r="B12" s="146">
        <v>487</v>
      </c>
      <c r="C12" s="146">
        <v>45169</v>
      </c>
      <c r="D12" s="147">
        <f>SUM(B12:C12)</f>
        <v>45656</v>
      </c>
      <c r="E12" s="124"/>
      <c r="F12" s="330"/>
      <c r="G12" s="330"/>
      <c r="H12" s="330"/>
      <c r="I12" s="330"/>
      <c r="J12" s="330"/>
      <c r="K12" s="330"/>
      <c r="L12" s="330"/>
      <c r="M12" s="151"/>
      <c r="N12" s="368" t="s">
        <v>70</v>
      </c>
      <c r="O12" s="368"/>
      <c r="P12" s="152">
        <v>3892</v>
      </c>
      <c r="Q12" s="124"/>
      <c r="R12" s="124"/>
      <c r="S12" s="124"/>
      <c r="T12" s="124"/>
      <c r="U12" s="144"/>
      <c r="V12" s="130"/>
      <c r="W12" s="153"/>
      <c r="X12" s="127"/>
      <c r="Y12" s="127"/>
      <c r="Z12" s="127"/>
      <c r="AA12" s="127"/>
      <c r="AB12" s="137"/>
      <c r="AC12" s="137"/>
      <c r="AD12" s="330"/>
      <c r="AE12" s="330"/>
      <c r="AF12" s="330"/>
      <c r="AG12" s="330"/>
      <c r="AH12" s="330"/>
      <c r="AI12" s="330"/>
      <c r="AJ12" s="330"/>
      <c r="AK12" s="330"/>
      <c r="AL12" s="330"/>
      <c r="AM12" s="330"/>
      <c r="AN12" s="330"/>
      <c r="AO12" s="330"/>
      <c r="AP12" s="330"/>
      <c r="AQ12" s="330"/>
      <c r="AR12" s="330"/>
      <c r="AS12" s="330"/>
      <c r="AT12" s="330"/>
      <c r="AU12" s="330"/>
      <c r="AV12" s="330"/>
      <c r="AW12" s="330"/>
      <c r="AX12" s="330"/>
    </row>
    <row r="13" spans="1:50" s="116" customFormat="1" ht="13.35" customHeight="1">
      <c r="A13" s="150" t="s">
        <v>77</v>
      </c>
      <c r="B13" s="146">
        <v>30</v>
      </c>
      <c r="C13" s="146">
        <v>2900</v>
      </c>
      <c r="D13" s="147">
        <f>SUM(B13:C13)</f>
        <v>2930</v>
      </c>
      <c r="E13" s="124"/>
      <c r="F13" s="124"/>
      <c r="G13" s="124"/>
      <c r="H13" s="124"/>
      <c r="I13" s="124"/>
      <c r="J13" s="124"/>
      <c r="K13" s="330"/>
      <c r="L13" s="330"/>
      <c r="M13" s="330"/>
      <c r="N13" s="330"/>
      <c r="O13" s="330"/>
      <c r="P13" s="330"/>
      <c r="Q13" s="124"/>
      <c r="R13" s="124"/>
      <c r="S13" s="124"/>
      <c r="T13" s="144"/>
      <c r="U13" s="124"/>
      <c r="V13" s="130"/>
      <c r="W13" s="154"/>
      <c r="X13" s="127"/>
      <c r="Y13" s="127"/>
      <c r="Z13" s="127"/>
      <c r="AA13" s="137"/>
      <c r="AB13" s="137"/>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row>
    <row r="14" spans="1:50" s="116" customFormat="1" ht="13.35" customHeight="1">
      <c r="A14" s="150" t="s">
        <v>78</v>
      </c>
      <c r="B14" s="146">
        <v>92</v>
      </c>
      <c r="C14" s="146">
        <v>10849</v>
      </c>
      <c r="D14" s="147">
        <f>SUM(B14:C14)</f>
        <v>10941</v>
      </c>
      <c r="E14" s="124"/>
      <c r="F14" s="124"/>
      <c r="G14" s="124"/>
      <c r="H14" s="124"/>
      <c r="I14" s="124"/>
      <c r="J14" s="124"/>
      <c r="K14" s="124"/>
      <c r="L14" s="124"/>
      <c r="M14" s="124"/>
      <c r="N14" s="124"/>
      <c r="O14" s="124"/>
      <c r="P14" s="124"/>
      <c r="Q14" s="124"/>
      <c r="R14" s="124"/>
      <c r="S14" s="124"/>
      <c r="T14" s="144"/>
      <c r="U14" s="124"/>
      <c r="V14" s="130"/>
      <c r="W14" s="154"/>
      <c r="X14" s="127"/>
      <c r="Y14" s="127"/>
      <c r="Z14" s="127"/>
      <c r="AA14" s="137"/>
      <c r="AB14" s="137"/>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row>
    <row r="15" spans="1:50" s="116" customFormat="1" ht="16.5" customHeight="1">
      <c r="A15" s="155"/>
      <c r="B15" s="156"/>
      <c r="C15" s="156"/>
      <c r="D15" s="156"/>
      <c r="E15" s="156"/>
      <c r="F15" s="156"/>
      <c r="G15" s="124"/>
      <c r="H15" s="124"/>
      <c r="I15" s="124"/>
      <c r="J15" s="124"/>
      <c r="K15" s="124"/>
      <c r="L15" s="124"/>
      <c r="M15" s="124"/>
      <c r="N15" s="124"/>
      <c r="O15" s="124"/>
      <c r="P15" s="124"/>
      <c r="Q15" s="124"/>
      <c r="R15" s="124"/>
      <c r="S15" s="124"/>
      <c r="T15" s="124"/>
      <c r="U15" s="124"/>
      <c r="V15" s="130"/>
      <c r="W15" s="154"/>
      <c r="X15" s="127"/>
      <c r="Y15" s="127"/>
      <c r="Z15" s="127"/>
      <c r="AA15" s="127"/>
      <c r="AB15" s="137"/>
      <c r="AC15" s="137"/>
      <c r="AD15" s="330"/>
      <c r="AE15" s="330"/>
      <c r="AF15" s="330"/>
      <c r="AG15" s="330"/>
      <c r="AH15" s="330"/>
      <c r="AI15" s="330"/>
      <c r="AJ15" s="330"/>
      <c r="AK15" s="137"/>
      <c r="AL15" s="137"/>
      <c r="AM15" s="330"/>
      <c r="AN15" s="330"/>
      <c r="AO15" s="330"/>
      <c r="AP15" s="330"/>
      <c r="AQ15" s="330"/>
      <c r="AR15" s="330"/>
      <c r="AS15" s="330"/>
      <c r="AT15" s="330"/>
      <c r="AU15" s="330"/>
      <c r="AV15" s="330"/>
      <c r="AW15" s="330"/>
      <c r="AX15" s="330"/>
    </row>
    <row r="16" spans="1:50" s="116" customFormat="1" ht="16.5" customHeight="1">
      <c r="A16" s="354"/>
      <c r="B16" s="355"/>
      <c r="C16" s="355"/>
      <c r="D16" s="355"/>
      <c r="E16" s="355"/>
      <c r="F16" s="355"/>
      <c r="G16" s="355"/>
      <c r="H16" s="355"/>
      <c r="I16" s="355"/>
      <c r="J16" s="355"/>
      <c r="K16" s="355"/>
      <c r="L16" s="355"/>
      <c r="M16" s="355"/>
      <c r="N16" s="355"/>
      <c r="O16" s="355"/>
      <c r="P16" s="355"/>
      <c r="Q16" s="355"/>
      <c r="R16" s="355"/>
      <c r="S16" s="355"/>
      <c r="T16" s="355"/>
      <c r="U16" s="355"/>
      <c r="V16" s="356"/>
      <c r="W16" s="154"/>
      <c r="X16" s="137"/>
      <c r="Y16" s="127"/>
      <c r="Z16" s="127"/>
      <c r="AA16" s="330"/>
      <c r="AB16" s="330"/>
      <c r="AC16" s="330"/>
      <c r="AD16" s="330"/>
      <c r="AE16" s="330"/>
      <c r="AF16" s="330"/>
      <c r="AG16" s="330"/>
      <c r="AH16" s="330"/>
      <c r="AI16" s="330"/>
      <c r="AJ16" s="330"/>
      <c r="AK16" s="137"/>
      <c r="AL16" s="330"/>
      <c r="AM16" s="330"/>
      <c r="AN16" s="330"/>
      <c r="AO16" s="330"/>
      <c r="AP16" s="330"/>
      <c r="AQ16" s="330"/>
      <c r="AR16" s="330"/>
      <c r="AS16" s="330"/>
      <c r="AT16" s="330"/>
      <c r="AU16" s="330"/>
      <c r="AV16" s="330"/>
      <c r="AW16" s="330"/>
      <c r="AX16" s="330"/>
    </row>
    <row r="17" spans="1:38" s="116" customFormat="1" ht="16.5" customHeight="1">
      <c r="A17" s="123"/>
      <c r="B17" s="124"/>
      <c r="C17" s="124"/>
      <c r="D17" s="124"/>
      <c r="E17" s="124"/>
      <c r="F17" s="124"/>
      <c r="G17" s="124"/>
      <c r="H17" s="124"/>
      <c r="I17" s="124"/>
      <c r="J17" s="124"/>
      <c r="K17" s="124"/>
      <c r="L17" s="124"/>
      <c r="M17" s="124"/>
      <c r="N17" s="124"/>
      <c r="O17" s="124"/>
      <c r="P17" s="124"/>
      <c r="Q17" s="124"/>
      <c r="R17" s="124"/>
      <c r="S17" s="124"/>
      <c r="T17" s="124"/>
      <c r="U17" s="124"/>
      <c r="V17" s="126"/>
      <c r="W17" s="127"/>
      <c r="X17" s="127"/>
      <c r="Y17" s="127"/>
      <c r="Z17" s="127"/>
      <c r="AA17" s="330"/>
      <c r="AB17" s="330"/>
      <c r="AC17" s="330"/>
      <c r="AD17" s="330"/>
      <c r="AE17" s="330"/>
      <c r="AF17" s="137"/>
      <c r="AG17" s="330"/>
      <c r="AH17" s="330"/>
      <c r="AI17" s="330"/>
      <c r="AJ17" s="330"/>
      <c r="AK17" s="137"/>
      <c r="AL17" s="330"/>
    </row>
    <row r="18" spans="1:38" s="157" customFormat="1" ht="27.6" customHeight="1">
      <c r="A18" s="361" t="s">
        <v>79</v>
      </c>
      <c r="B18" s="362"/>
      <c r="C18" s="362"/>
      <c r="D18" s="362"/>
      <c r="E18" s="362"/>
      <c r="F18" s="362"/>
      <c r="I18" s="369" t="s">
        <v>80</v>
      </c>
      <c r="J18" s="369"/>
      <c r="K18" s="369"/>
      <c r="L18" s="369"/>
      <c r="M18" s="369"/>
      <c r="N18" s="369"/>
      <c r="O18" s="369"/>
      <c r="P18" s="369"/>
      <c r="Q18" s="369"/>
      <c r="R18" s="369"/>
      <c r="S18" s="369"/>
      <c r="T18" s="369"/>
      <c r="U18" s="369"/>
      <c r="V18" s="370"/>
      <c r="W18" s="158"/>
      <c r="X18" s="158"/>
      <c r="Y18" s="158"/>
      <c r="AE18" s="330"/>
      <c r="AF18" s="137"/>
      <c r="AG18" s="330"/>
      <c r="AH18" s="330"/>
      <c r="AI18" s="330"/>
      <c r="AJ18" s="330"/>
      <c r="AK18" s="330"/>
      <c r="AL18" s="137"/>
    </row>
    <row r="19" spans="1:38" s="118" customFormat="1" ht="28.9" customHeight="1">
      <c r="A19" s="332" t="s">
        <v>81</v>
      </c>
      <c r="B19" s="332" t="s">
        <v>82</v>
      </c>
      <c r="C19" s="332" t="s">
        <v>83</v>
      </c>
      <c r="D19" s="332" t="s">
        <v>84</v>
      </c>
      <c r="E19" s="332" t="s">
        <v>85</v>
      </c>
      <c r="F19" s="332" t="s">
        <v>19</v>
      </c>
      <c r="I19" s="332" t="s">
        <v>86</v>
      </c>
      <c r="J19" s="332" t="s">
        <v>87</v>
      </c>
      <c r="K19" s="332" t="s">
        <v>88</v>
      </c>
      <c r="L19" s="332" t="s">
        <v>89</v>
      </c>
      <c r="M19" s="332" t="s">
        <v>90</v>
      </c>
      <c r="N19" s="332" t="s">
        <v>91</v>
      </c>
      <c r="O19" s="332" t="s">
        <v>92</v>
      </c>
      <c r="P19" s="332" t="s">
        <v>93</v>
      </c>
      <c r="Q19" s="332" t="s">
        <v>94</v>
      </c>
      <c r="R19" s="332" t="s">
        <v>95</v>
      </c>
      <c r="S19" s="332" t="s">
        <v>96</v>
      </c>
      <c r="T19" s="332" t="s">
        <v>97</v>
      </c>
      <c r="U19" s="332" t="s">
        <v>98</v>
      </c>
      <c r="V19" s="332" t="s">
        <v>19</v>
      </c>
      <c r="W19" s="159"/>
      <c r="X19" s="160"/>
      <c r="Y19" s="160"/>
      <c r="Z19" s="161"/>
      <c r="AA19" s="162"/>
      <c r="AB19" s="163"/>
      <c r="AC19" s="163"/>
      <c r="AD19" s="163"/>
      <c r="AE19" s="164"/>
      <c r="AF19" s="163"/>
      <c r="AG19" s="163"/>
      <c r="AH19" s="163"/>
      <c r="AI19" s="163"/>
      <c r="AJ19" s="163"/>
      <c r="AK19" s="163"/>
    </row>
    <row r="20" spans="1:38" s="118" customFormat="1" ht="18" customHeight="1" thickBot="1">
      <c r="A20" s="138" t="s">
        <v>19</v>
      </c>
      <c r="B20" s="139">
        <f>SUM(B21:B23)</f>
        <v>53520</v>
      </c>
      <c r="C20" s="165">
        <f>IF(ISERROR(B20/F20),0,B20/F20)</f>
        <v>0.81417813949950557</v>
      </c>
      <c r="D20" s="139">
        <f>SUM(D21:D23)</f>
        <v>12215</v>
      </c>
      <c r="E20" s="165">
        <f>IF(ISERROR(D20/F20),0,D20/F20)</f>
        <v>0.1858218605004944</v>
      </c>
      <c r="F20" s="139">
        <f>B20+D20</f>
        <v>65735</v>
      </c>
      <c r="I20" s="166" t="s">
        <v>19</v>
      </c>
      <c r="J20" s="167">
        <f t="shared" ref="J20:U20" si="0">SUM(J21:J22)</f>
        <v>41624</v>
      </c>
      <c r="K20" s="168">
        <f t="shared" si="0"/>
        <v>37732</v>
      </c>
      <c r="L20" s="167">
        <f t="shared" si="0"/>
        <v>0</v>
      </c>
      <c r="M20" s="167">
        <f t="shared" si="0"/>
        <v>0</v>
      </c>
      <c r="N20" s="167">
        <f t="shared" si="0"/>
        <v>0</v>
      </c>
      <c r="O20" s="167">
        <f t="shared" si="0"/>
        <v>0</v>
      </c>
      <c r="P20" s="167">
        <f t="shared" si="0"/>
        <v>0</v>
      </c>
      <c r="Q20" s="167">
        <f t="shared" si="0"/>
        <v>0</v>
      </c>
      <c r="R20" s="167">
        <f t="shared" si="0"/>
        <v>0</v>
      </c>
      <c r="S20" s="167">
        <f t="shared" si="0"/>
        <v>0</v>
      </c>
      <c r="T20" s="167">
        <f t="shared" si="0"/>
        <v>0</v>
      </c>
      <c r="U20" s="167">
        <f t="shared" si="0"/>
        <v>0</v>
      </c>
      <c r="V20" s="169">
        <f>SUM(J20:U20)</f>
        <v>79356</v>
      </c>
      <c r="W20" s="159"/>
      <c r="X20" s="159"/>
      <c r="Y20" s="160"/>
      <c r="Z20" s="160"/>
      <c r="AA20" s="163"/>
      <c r="AB20" s="163"/>
      <c r="AC20" s="163"/>
      <c r="AD20" s="163"/>
      <c r="AE20" s="164"/>
      <c r="AF20" s="163"/>
      <c r="AG20" s="163"/>
    </row>
    <row r="21" spans="1:38" s="118" customFormat="1" ht="15" customHeight="1" thickTop="1">
      <c r="A21" s="145" t="s">
        <v>99</v>
      </c>
      <c r="B21" s="170">
        <v>16222</v>
      </c>
      <c r="C21" s="171">
        <f>IF(ISERROR(B21/F21),0,B21/F21)</f>
        <v>0.93455467219725774</v>
      </c>
      <c r="D21" s="170">
        <v>1136</v>
      </c>
      <c r="E21" s="171">
        <f>IF(ISERROR(D21/F21),0,D21/F21)</f>
        <v>6.5445327802742245E-2</v>
      </c>
      <c r="F21" s="331">
        <f>B21+D21</f>
        <v>17358</v>
      </c>
      <c r="I21" s="331" t="s">
        <v>84</v>
      </c>
      <c r="J21" s="172">
        <v>4989</v>
      </c>
      <c r="K21" s="172">
        <v>3856</v>
      </c>
      <c r="L21" s="172"/>
      <c r="M21" s="172"/>
      <c r="N21" s="172"/>
      <c r="O21" s="172"/>
      <c r="P21" s="172"/>
      <c r="Q21" s="172"/>
      <c r="R21" s="172"/>
      <c r="S21" s="172"/>
      <c r="T21" s="172"/>
      <c r="U21" s="172"/>
      <c r="V21" s="173">
        <f>SUM(J21:U21)</f>
        <v>8845</v>
      </c>
      <c r="W21" s="159"/>
      <c r="X21" s="174"/>
      <c r="Y21" s="174"/>
      <c r="Z21" s="160"/>
      <c r="AA21" s="163"/>
      <c r="AB21" s="164"/>
      <c r="AC21" s="164"/>
      <c r="AD21" s="164"/>
      <c r="AE21" s="164"/>
      <c r="AF21" s="164"/>
      <c r="AG21" s="164"/>
      <c r="AH21" s="164"/>
      <c r="AI21" s="164"/>
      <c r="AJ21" s="164"/>
      <c r="AK21" s="164"/>
      <c r="AL21" s="164"/>
    </row>
    <row r="22" spans="1:38" s="118" customFormat="1" ht="15" customHeight="1">
      <c r="A22" s="150" t="s">
        <v>100</v>
      </c>
      <c r="B22" s="175">
        <v>15406</v>
      </c>
      <c r="C22" s="176">
        <f>IF(ISERROR(B22/F22),0,B22/F22)</f>
        <v>0.89476129631780699</v>
      </c>
      <c r="D22" s="175">
        <v>1812</v>
      </c>
      <c r="E22" s="176">
        <f>IF(ISERROR(D22/F22),0,D22/F22)</f>
        <v>0.10523870368219305</v>
      </c>
      <c r="F22" s="328">
        <f>B22+D22</f>
        <v>17218</v>
      </c>
      <c r="I22" s="328" t="s">
        <v>101</v>
      </c>
      <c r="J22" s="177">
        <v>36635</v>
      </c>
      <c r="K22" s="172">
        <v>33876</v>
      </c>
      <c r="L22" s="172"/>
      <c r="M22" s="172"/>
      <c r="N22" s="172"/>
      <c r="O22" s="172"/>
      <c r="P22" s="172"/>
      <c r="Q22" s="172"/>
      <c r="R22" s="172"/>
      <c r="S22" s="172"/>
      <c r="T22" s="172"/>
      <c r="U22" s="172"/>
      <c r="V22" s="178">
        <f>SUM(J22:U22)</f>
        <v>70511</v>
      </c>
      <c r="W22" s="159"/>
      <c r="X22" s="174"/>
      <c r="Y22" s="174"/>
      <c r="Z22" s="174"/>
      <c r="AA22" s="164"/>
      <c r="AB22" s="164"/>
      <c r="AC22" s="164"/>
      <c r="AD22" s="164"/>
      <c r="AE22" s="164"/>
      <c r="AF22" s="164"/>
      <c r="AG22" s="164"/>
      <c r="AH22" s="164"/>
      <c r="AI22" s="164"/>
      <c r="AJ22" s="164"/>
      <c r="AK22" s="164"/>
      <c r="AL22" s="164"/>
    </row>
    <row r="23" spans="1:38" s="118" customFormat="1" ht="15" customHeight="1">
      <c r="A23" s="150" t="s">
        <v>102</v>
      </c>
      <c r="B23" s="175">
        <v>21892</v>
      </c>
      <c r="C23" s="176">
        <f>IF(ISERROR(B23/F23),0,B23/F23)</f>
        <v>0.70258994191084434</v>
      </c>
      <c r="D23" s="175">
        <v>9267</v>
      </c>
      <c r="E23" s="176">
        <f>IF(ISERROR(D23/F23),0,D23/F23)</f>
        <v>0.2974100580891556</v>
      </c>
      <c r="F23" s="328">
        <f>B23+D23</f>
        <v>31159</v>
      </c>
      <c r="T23" s="127"/>
      <c r="U23" s="127"/>
      <c r="V23" s="179"/>
      <c r="W23" s="159"/>
      <c r="X23" s="174"/>
      <c r="Y23" s="174"/>
      <c r="Z23" s="174"/>
      <c r="AA23" s="164"/>
      <c r="AB23" s="164"/>
      <c r="AC23" s="164"/>
      <c r="AD23" s="164"/>
      <c r="AE23" s="164"/>
      <c r="AF23" s="164"/>
      <c r="AG23" s="164"/>
      <c r="AH23" s="164"/>
      <c r="AI23" s="164"/>
      <c r="AJ23" s="164"/>
      <c r="AK23" s="164"/>
      <c r="AL23" s="164"/>
    </row>
    <row r="24" spans="1:38" s="118" customFormat="1" ht="12">
      <c r="A24" s="180"/>
      <c r="T24" s="127"/>
      <c r="U24" s="127"/>
      <c r="V24" s="179"/>
      <c r="W24" s="159"/>
      <c r="X24" s="159"/>
      <c r="Y24" s="174"/>
      <c r="Z24" s="174"/>
      <c r="AA24" s="164"/>
      <c r="AB24" s="164"/>
      <c r="AC24" s="164"/>
      <c r="AD24" s="164"/>
      <c r="AE24" s="164"/>
      <c r="AF24" s="164"/>
      <c r="AG24" s="164"/>
      <c r="AH24" s="164"/>
      <c r="AK24" s="164"/>
      <c r="AL24" s="164"/>
    </row>
    <row r="25" spans="1:38" s="116" customFormat="1" ht="16.5" customHeight="1">
      <c r="A25" s="354"/>
      <c r="B25" s="355"/>
      <c r="C25" s="355"/>
      <c r="D25" s="355"/>
      <c r="E25" s="355"/>
      <c r="F25" s="355"/>
      <c r="G25" s="355"/>
      <c r="H25" s="355"/>
      <c r="I25" s="355"/>
      <c r="J25" s="355"/>
      <c r="K25" s="355"/>
      <c r="L25" s="355"/>
      <c r="M25" s="355"/>
      <c r="N25" s="355"/>
      <c r="O25" s="355"/>
      <c r="P25" s="355"/>
      <c r="Q25" s="355"/>
      <c r="R25" s="355"/>
      <c r="S25" s="355"/>
      <c r="T25" s="355"/>
      <c r="U25" s="355"/>
      <c r="V25" s="371"/>
      <c r="W25" s="127"/>
      <c r="X25" s="127"/>
      <c r="Y25" s="127"/>
      <c r="Z25" s="144"/>
      <c r="AA25" s="137"/>
      <c r="AB25" s="137"/>
      <c r="AC25" s="137"/>
      <c r="AD25" s="137"/>
      <c r="AE25" s="137"/>
      <c r="AF25" s="137"/>
      <c r="AG25" s="137"/>
      <c r="AH25" s="330"/>
      <c r="AI25" s="330"/>
      <c r="AJ25" s="330"/>
      <c r="AK25" s="330"/>
      <c r="AL25" s="330"/>
    </row>
    <row r="26" spans="1:38" s="118" customFormat="1" ht="12">
      <c r="A26" s="180"/>
      <c r="T26" s="127"/>
      <c r="U26" s="127"/>
      <c r="V26" s="179"/>
      <c r="W26" s="159"/>
      <c r="X26" s="159"/>
      <c r="Y26" s="159"/>
      <c r="Z26" s="174"/>
      <c r="AA26" s="164"/>
      <c r="AB26" s="164"/>
      <c r="AC26" s="164"/>
      <c r="AG26" s="164"/>
    </row>
    <row r="27" spans="1:38" s="116" customFormat="1" ht="21.6" customHeight="1">
      <c r="A27" s="372" t="s">
        <v>103</v>
      </c>
      <c r="B27" s="373"/>
      <c r="C27" s="373"/>
      <c r="D27" s="373"/>
      <c r="E27" s="373"/>
      <c r="F27" s="181"/>
      <c r="G27" s="330"/>
      <c r="H27" s="373" t="s">
        <v>104</v>
      </c>
      <c r="I27" s="373"/>
      <c r="J27" s="373"/>
      <c r="K27" s="373"/>
      <c r="L27" s="373"/>
      <c r="M27" s="181"/>
      <c r="N27" s="373" t="s">
        <v>105</v>
      </c>
      <c r="O27" s="373"/>
      <c r="P27" s="373"/>
      <c r="Q27" s="373"/>
      <c r="R27" s="373"/>
      <c r="S27" s="181"/>
      <c r="T27" s="330"/>
      <c r="U27" s="330"/>
      <c r="V27" s="182"/>
      <c r="W27" s="183"/>
      <c r="X27" s="184"/>
      <c r="Y27" s="184"/>
      <c r="Z27" s="184"/>
      <c r="AA27" s="185"/>
      <c r="AB27" s="185"/>
      <c r="AC27" s="185"/>
      <c r="AD27" s="185"/>
      <c r="AE27" s="137"/>
      <c r="AF27" s="137"/>
      <c r="AG27" s="137"/>
      <c r="AH27" s="185"/>
      <c r="AI27" s="185"/>
      <c r="AJ27" s="330"/>
      <c r="AK27" s="330"/>
      <c r="AL27" s="330"/>
    </row>
    <row r="28" spans="1:38" s="118" customFormat="1" ht="37.5" customHeight="1">
      <c r="A28" s="332" t="s">
        <v>106</v>
      </c>
      <c r="B28" s="332" t="s">
        <v>99</v>
      </c>
      <c r="C28" s="332" t="s">
        <v>100</v>
      </c>
      <c r="D28" s="332" t="s">
        <v>102</v>
      </c>
      <c r="E28" s="332" t="s">
        <v>19</v>
      </c>
      <c r="H28" s="363" t="s">
        <v>106</v>
      </c>
      <c r="I28" s="364"/>
      <c r="J28" s="136" t="s">
        <v>19</v>
      </c>
      <c r="K28" s="127"/>
      <c r="L28" s="127"/>
      <c r="M28" s="127"/>
      <c r="N28" s="377" t="s">
        <v>107</v>
      </c>
      <c r="O28" s="378"/>
      <c r="P28" s="186" t="s">
        <v>19</v>
      </c>
      <c r="U28" s="127"/>
      <c r="V28" s="187"/>
      <c r="W28" s="159"/>
      <c r="X28" s="159"/>
      <c r="Y28" s="159"/>
      <c r="Z28" s="164"/>
      <c r="AD28" s="164"/>
      <c r="AE28" s="164"/>
      <c r="AF28" s="164"/>
      <c r="AG28" s="164"/>
    </row>
    <row r="29" spans="1:38" s="118" customFormat="1" ht="15" customHeight="1" thickBot="1">
      <c r="A29" s="138" t="s">
        <v>19</v>
      </c>
      <c r="B29" s="139">
        <f>SUM(B30:B31)</f>
        <v>22274</v>
      </c>
      <c r="C29" s="139">
        <f>SUM(C30:C31)</f>
        <v>20504</v>
      </c>
      <c r="D29" s="139">
        <f>SUM(D30:D31)</f>
        <v>36578</v>
      </c>
      <c r="E29" s="168">
        <f>SUM(B29:D29)</f>
        <v>79356</v>
      </c>
      <c r="H29" s="379" t="s">
        <v>19</v>
      </c>
      <c r="I29" s="380"/>
      <c r="J29" s="188">
        <f>SUM(J30:J31)</f>
        <v>73854</v>
      </c>
      <c r="K29" s="127"/>
      <c r="L29" s="127"/>
      <c r="M29" s="127"/>
      <c r="N29" s="381" t="s">
        <v>19</v>
      </c>
      <c r="O29" s="382"/>
      <c r="P29" s="189">
        <v>72958</v>
      </c>
      <c r="U29" s="144"/>
      <c r="V29" s="190"/>
      <c r="W29" s="159"/>
      <c r="X29" s="174"/>
      <c r="Y29" s="174"/>
      <c r="Z29" s="164"/>
      <c r="AA29" s="164"/>
      <c r="AB29" s="164"/>
      <c r="AC29" s="164"/>
      <c r="AD29" s="164"/>
      <c r="AE29" s="164"/>
      <c r="AF29" s="164"/>
      <c r="AG29" s="164"/>
      <c r="AH29" s="164"/>
      <c r="AI29" s="164"/>
      <c r="AJ29" s="164"/>
    </row>
    <row r="30" spans="1:38" s="118" customFormat="1" ht="14.65" customHeight="1" thickTop="1">
      <c r="A30" s="145" t="s">
        <v>69</v>
      </c>
      <c r="B30" s="170">
        <v>1</v>
      </c>
      <c r="C30" s="170">
        <v>6</v>
      </c>
      <c r="D30" s="170">
        <v>25</v>
      </c>
      <c r="E30" s="331">
        <f>SUM(B30:D30)</f>
        <v>32</v>
      </c>
      <c r="F30" s="330"/>
      <c r="G30" s="330"/>
      <c r="H30" s="383" t="s">
        <v>69</v>
      </c>
      <c r="I30" s="384"/>
      <c r="J30" s="149">
        <v>296</v>
      </c>
      <c r="K30" s="127"/>
      <c r="L30" s="127"/>
      <c r="M30" s="127"/>
      <c r="N30" s="368" t="s">
        <v>108</v>
      </c>
      <c r="O30" s="368"/>
      <c r="P30" s="152">
        <v>6672</v>
      </c>
      <c r="R30" s="127"/>
      <c r="U30" s="144"/>
      <c r="V30" s="190"/>
      <c r="W30" s="159"/>
      <c r="X30" s="174"/>
      <c r="Y30" s="174"/>
      <c r="Z30" s="164"/>
      <c r="AA30" s="164"/>
      <c r="AB30" s="164"/>
      <c r="AC30" s="164"/>
      <c r="AD30" s="164"/>
      <c r="AE30" s="164"/>
      <c r="AF30" s="164"/>
      <c r="AG30" s="164"/>
      <c r="AH30" s="164"/>
      <c r="AI30" s="164"/>
      <c r="AJ30" s="164"/>
    </row>
    <row r="31" spans="1:38" s="118" customFormat="1" ht="14.65" customHeight="1">
      <c r="A31" s="150" t="s">
        <v>70</v>
      </c>
      <c r="B31" s="175">
        <v>22273</v>
      </c>
      <c r="C31" s="175">
        <v>20498</v>
      </c>
      <c r="D31" s="175">
        <v>36553</v>
      </c>
      <c r="E31" s="331">
        <f>SUM(B31:D31)</f>
        <v>79324</v>
      </c>
      <c r="F31" s="330"/>
      <c r="G31" s="330"/>
      <c r="H31" s="385" t="s">
        <v>70</v>
      </c>
      <c r="I31" s="386"/>
      <c r="J31" s="152">
        <v>73558</v>
      </c>
      <c r="K31" s="127"/>
      <c r="L31" s="127"/>
      <c r="M31" s="127"/>
      <c r="N31" s="156"/>
      <c r="O31" s="156"/>
      <c r="P31" s="191"/>
      <c r="R31" s="127"/>
      <c r="U31" s="144"/>
      <c r="V31" s="190"/>
      <c r="W31" s="159"/>
      <c r="X31" s="174"/>
      <c r="Y31" s="174"/>
      <c r="Z31" s="164"/>
      <c r="AA31" s="164"/>
      <c r="AB31" s="164"/>
      <c r="AC31" s="164"/>
      <c r="AD31" s="164"/>
      <c r="AE31" s="164"/>
      <c r="AF31" s="164"/>
      <c r="AG31" s="164"/>
      <c r="AH31" s="164"/>
      <c r="AI31" s="164"/>
      <c r="AJ31" s="164"/>
    </row>
    <row r="32" spans="1:38" s="118" customFormat="1" ht="12">
      <c r="A32" s="180"/>
      <c r="F32" s="330"/>
      <c r="G32" s="330"/>
      <c r="H32" s="330"/>
      <c r="K32" s="330"/>
      <c r="L32" s="127"/>
      <c r="M32" s="127"/>
      <c r="N32" s="127"/>
      <c r="O32" s="127"/>
      <c r="P32" s="127"/>
      <c r="Q32" s="127"/>
      <c r="R32" s="127"/>
      <c r="S32" s="127"/>
      <c r="T32" s="127"/>
      <c r="U32" s="144"/>
      <c r="V32" s="179"/>
      <c r="W32" s="159"/>
      <c r="X32" s="174"/>
      <c r="Y32" s="174"/>
      <c r="Z32" s="174"/>
      <c r="AA32" s="164"/>
      <c r="AB32" s="164"/>
      <c r="AC32" s="164"/>
      <c r="AD32" s="164"/>
      <c r="AE32" s="164"/>
      <c r="AF32" s="164"/>
      <c r="AG32" s="164"/>
    </row>
    <row r="33" spans="1:45" s="116" customFormat="1" ht="16.5" customHeight="1">
      <c r="A33" s="354"/>
      <c r="B33" s="355"/>
      <c r="C33" s="355"/>
      <c r="D33" s="355"/>
      <c r="E33" s="355"/>
      <c r="F33" s="355"/>
      <c r="G33" s="355"/>
      <c r="H33" s="355"/>
      <c r="I33" s="355"/>
      <c r="J33" s="355"/>
      <c r="K33" s="355"/>
      <c r="L33" s="355"/>
      <c r="M33" s="355"/>
      <c r="N33" s="355"/>
      <c r="O33" s="355"/>
      <c r="P33" s="355"/>
      <c r="Q33" s="355"/>
      <c r="R33" s="355"/>
      <c r="S33" s="355"/>
      <c r="T33" s="355"/>
      <c r="U33" s="355"/>
      <c r="V33" s="371"/>
      <c r="W33" s="127"/>
      <c r="X33" s="127"/>
      <c r="Y33" s="127"/>
      <c r="Z33" s="144"/>
      <c r="AA33" s="137"/>
      <c r="AB33" s="137"/>
      <c r="AC33" s="137"/>
      <c r="AD33" s="137"/>
      <c r="AE33" s="137"/>
      <c r="AF33" s="137"/>
      <c r="AG33" s="137"/>
      <c r="AH33" s="330"/>
      <c r="AI33" s="330"/>
      <c r="AJ33" s="330"/>
      <c r="AK33" s="330"/>
      <c r="AL33" s="330"/>
      <c r="AM33" s="330"/>
      <c r="AN33" s="330"/>
      <c r="AO33" s="330"/>
      <c r="AP33" s="330"/>
      <c r="AQ33" s="330"/>
      <c r="AR33" s="330"/>
      <c r="AS33" s="330"/>
    </row>
    <row r="34" spans="1:45" s="118" customFormat="1" ht="12">
      <c r="A34" s="180"/>
      <c r="F34" s="330"/>
      <c r="G34" s="330"/>
      <c r="H34" s="330"/>
      <c r="I34" s="164"/>
      <c r="K34" s="330"/>
      <c r="L34" s="127"/>
      <c r="M34" s="127"/>
      <c r="N34" s="127"/>
      <c r="O34" s="127"/>
      <c r="P34" s="127"/>
      <c r="Q34" s="127"/>
      <c r="R34" s="127"/>
      <c r="S34" s="127"/>
      <c r="T34" s="127"/>
      <c r="U34" s="127"/>
      <c r="V34" s="192"/>
      <c r="W34" s="159"/>
      <c r="X34" s="159"/>
      <c r="Y34" s="159"/>
      <c r="Z34" s="174"/>
      <c r="AA34" s="164"/>
      <c r="AB34" s="164"/>
      <c r="AC34" s="164"/>
      <c r="AD34" s="164"/>
      <c r="AE34" s="164"/>
    </row>
    <row r="35" spans="1:45" s="118" customFormat="1" ht="12">
      <c r="A35" s="180"/>
      <c r="F35" s="330"/>
      <c r="G35" s="330"/>
      <c r="H35" s="330"/>
      <c r="I35" s="163"/>
      <c r="J35" s="163"/>
      <c r="K35" s="185"/>
      <c r="L35" s="193"/>
      <c r="M35" s="193"/>
      <c r="N35" s="193"/>
      <c r="O35" s="193"/>
      <c r="P35" s="193"/>
      <c r="Q35" s="193"/>
      <c r="R35" s="193"/>
      <c r="S35" s="193"/>
      <c r="T35" s="127"/>
      <c r="U35" s="127"/>
      <c r="V35" s="179"/>
      <c r="W35" s="159"/>
      <c r="X35" s="159"/>
      <c r="Y35" s="159"/>
      <c r="Z35" s="174"/>
      <c r="AB35" s="164"/>
      <c r="AC35" s="164"/>
      <c r="AE35" s="164"/>
    </row>
    <row r="36" spans="1:45" s="118" customFormat="1" ht="22.5" customHeight="1">
      <c r="A36" s="387" t="s">
        <v>109</v>
      </c>
      <c r="B36" s="388"/>
      <c r="C36" s="388"/>
      <c r="D36" s="388"/>
      <c r="E36" s="388"/>
      <c r="F36" s="181"/>
      <c r="G36" s="330"/>
      <c r="H36" s="330"/>
      <c r="I36" s="330"/>
      <c r="J36" s="330"/>
      <c r="K36" s="330"/>
      <c r="L36" s="330"/>
      <c r="M36" s="330"/>
      <c r="N36" s="330"/>
      <c r="O36" s="330"/>
      <c r="P36" s="330"/>
      <c r="Q36" s="330"/>
      <c r="R36" s="137"/>
      <c r="S36" s="330"/>
      <c r="T36" s="330"/>
      <c r="U36" s="330"/>
      <c r="V36" s="194"/>
      <c r="W36" s="159"/>
      <c r="X36" s="159"/>
      <c r="Y36" s="159"/>
      <c r="Z36" s="174"/>
      <c r="AB36" s="164"/>
      <c r="AC36" s="164"/>
      <c r="AE36" s="164"/>
    </row>
    <row r="37" spans="1:45" s="118" customFormat="1" ht="38.65" customHeight="1">
      <c r="A37" s="195" t="s">
        <v>110</v>
      </c>
      <c r="B37" s="332" t="s">
        <v>81</v>
      </c>
      <c r="C37" s="332" t="s">
        <v>87</v>
      </c>
      <c r="D37" s="332" t="s">
        <v>88</v>
      </c>
      <c r="E37" s="332" t="s">
        <v>89</v>
      </c>
      <c r="F37" s="332" t="s">
        <v>90</v>
      </c>
      <c r="G37" s="332" t="s">
        <v>91</v>
      </c>
      <c r="H37" s="332" t="s">
        <v>92</v>
      </c>
      <c r="I37" s="332" t="s">
        <v>93</v>
      </c>
      <c r="J37" s="332" t="s">
        <v>94</v>
      </c>
      <c r="K37" s="332" t="s">
        <v>95</v>
      </c>
      <c r="L37" s="332" t="s">
        <v>96</v>
      </c>
      <c r="M37" s="332" t="s">
        <v>97</v>
      </c>
      <c r="N37" s="332" t="s">
        <v>98</v>
      </c>
      <c r="O37" s="332" t="s">
        <v>19</v>
      </c>
      <c r="P37" s="330"/>
      <c r="Q37" s="330"/>
      <c r="R37" s="137"/>
      <c r="S37" s="330"/>
      <c r="T37" s="330"/>
      <c r="U37" s="330"/>
      <c r="V37" s="194"/>
      <c r="W37" s="330"/>
      <c r="X37" s="330"/>
      <c r="Y37" s="330"/>
      <c r="Z37" s="330"/>
      <c r="AA37" s="330"/>
      <c r="AB37" s="330"/>
      <c r="AC37" s="330"/>
      <c r="AD37" s="159"/>
      <c r="AE37" s="159"/>
      <c r="AI37" s="164"/>
      <c r="AJ37" s="164"/>
      <c r="AL37" s="164"/>
    </row>
    <row r="38" spans="1:45" s="118" customFormat="1" ht="15.75" customHeight="1" thickBot="1">
      <c r="A38" s="196" t="s">
        <v>19</v>
      </c>
      <c r="B38" s="139"/>
      <c r="C38" s="197">
        <f t="shared" ref="C38:D38" si="1">SUM(C39,C51,C55,C59,C63,C67,C71,C75,C79,C83)</f>
        <v>37530</v>
      </c>
      <c r="D38" s="197">
        <f t="shared" si="1"/>
        <v>36324</v>
      </c>
      <c r="E38" s="197">
        <f>SUM(E39,E51,E55,E59,E63,E67,E71,E75,E79,E83)</f>
        <v>0</v>
      </c>
      <c r="F38" s="197">
        <f>SUM(F39,F51,F55,F59,F63,F67,F71,F75,F79,F83)</f>
        <v>0</v>
      </c>
      <c r="G38" s="197">
        <f t="shared" ref="G38:N38" si="2">SUM(G39,G51,G55,G59,G63,G67,G71,G75,G79,G83)</f>
        <v>0</v>
      </c>
      <c r="H38" s="197">
        <f t="shared" si="2"/>
        <v>0</v>
      </c>
      <c r="I38" s="197">
        <f t="shared" si="2"/>
        <v>0</v>
      </c>
      <c r="J38" s="197">
        <f t="shared" si="2"/>
        <v>0</v>
      </c>
      <c r="K38" s="197">
        <f t="shared" si="2"/>
        <v>0</v>
      </c>
      <c r="L38" s="197">
        <f t="shared" si="2"/>
        <v>0</v>
      </c>
      <c r="M38" s="197">
        <f t="shared" si="2"/>
        <v>0</v>
      </c>
      <c r="N38" s="197">
        <f t="shared" si="2"/>
        <v>0</v>
      </c>
      <c r="O38" s="198">
        <f>SUM(C38:N38)</f>
        <v>73854</v>
      </c>
      <c r="P38" s="330"/>
      <c r="Q38" s="330"/>
      <c r="R38" s="137"/>
      <c r="S38" s="330"/>
      <c r="T38" s="330"/>
      <c r="U38" s="137"/>
      <c r="V38" s="199"/>
      <c r="W38" s="137"/>
      <c r="X38" s="137"/>
      <c r="Y38" s="137"/>
      <c r="Z38" s="137"/>
      <c r="AA38" s="137"/>
      <c r="AB38" s="137"/>
      <c r="AC38" s="137"/>
      <c r="AD38" s="174"/>
      <c r="AE38" s="174"/>
      <c r="AF38" s="164"/>
      <c r="AG38" s="164"/>
      <c r="AH38" s="164"/>
      <c r="AI38" s="164"/>
      <c r="AJ38" s="164"/>
      <c r="AL38" s="164"/>
      <c r="AP38" s="164"/>
      <c r="AQ38" s="164"/>
      <c r="AR38" s="164"/>
      <c r="AS38" s="164"/>
    </row>
    <row r="39" spans="1:45" s="118" customFormat="1" ht="15" customHeight="1" thickTop="1">
      <c r="A39" s="200" t="s">
        <v>111</v>
      </c>
      <c r="B39" s="200" t="s">
        <v>19</v>
      </c>
      <c r="C39" s="201">
        <f t="shared" ref="C39:N39" si="3">SUM(C40:C42)</f>
        <v>1082</v>
      </c>
      <c r="D39" s="201">
        <f t="shared" si="3"/>
        <v>1249</v>
      </c>
      <c r="E39" s="201">
        <f t="shared" si="3"/>
        <v>0</v>
      </c>
      <c r="F39" s="201">
        <f t="shared" si="3"/>
        <v>0</v>
      </c>
      <c r="G39" s="201">
        <f t="shared" si="3"/>
        <v>0</v>
      </c>
      <c r="H39" s="201">
        <f t="shared" si="3"/>
        <v>0</v>
      </c>
      <c r="I39" s="201">
        <f t="shared" si="3"/>
        <v>0</v>
      </c>
      <c r="J39" s="201">
        <f t="shared" si="3"/>
        <v>0</v>
      </c>
      <c r="K39" s="201">
        <f t="shared" si="3"/>
        <v>0</v>
      </c>
      <c r="L39" s="201">
        <f t="shared" si="3"/>
        <v>0</v>
      </c>
      <c r="M39" s="201">
        <f t="shared" si="3"/>
        <v>0</v>
      </c>
      <c r="N39" s="201">
        <f t="shared" si="3"/>
        <v>0</v>
      </c>
      <c r="O39" s="201">
        <f>SUM(C39:N39)</f>
        <v>2331</v>
      </c>
      <c r="P39" s="202"/>
      <c r="Q39" s="202"/>
      <c r="R39" s="137"/>
      <c r="S39" s="137"/>
      <c r="T39" s="137"/>
      <c r="U39" s="137"/>
      <c r="V39" s="199"/>
      <c r="W39" s="137"/>
      <c r="X39" s="137"/>
      <c r="Y39" s="137"/>
      <c r="Z39" s="137"/>
      <c r="AA39" s="137"/>
      <c r="AB39" s="137"/>
      <c r="AC39" s="137"/>
      <c r="AD39" s="174"/>
      <c r="AE39" s="174"/>
      <c r="AF39" s="164"/>
      <c r="AG39" s="164"/>
      <c r="AH39" s="164"/>
      <c r="AI39" s="164"/>
      <c r="AS39" s="164"/>
    </row>
    <row r="40" spans="1:45" s="118" customFormat="1" ht="15" customHeight="1">
      <c r="A40" s="328"/>
      <c r="B40" s="328" t="s">
        <v>99</v>
      </c>
      <c r="C40" s="203">
        <v>113</v>
      </c>
      <c r="D40" s="203">
        <v>144</v>
      </c>
      <c r="E40" s="203"/>
      <c r="F40" s="203"/>
      <c r="G40" s="203"/>
      <c r="H40" s="203"/>
      <c r="I40" s="203"/>
      <c r="J40" s="203"/>
      <c r="K40" s="203"/>
      <c r="L40" s="204"/>
      <c r="M40" s="204"/>
      <c r="N40" s="204"/>
      <c r="O40" s="205">
        <f>O44+O48</f>
        <v>257</v>
      </c>
      <c r="P40" s="330"/>
      <c r="Q40" s="330"/>
      <c r="R40" s="137"/>
      <c r="S40" s="330"/>
      <c r="T40" s="330"/>
      <c r="U40" s="137"/>
      <c r="V40" s="199"/>
      <c r="W40" s="330"/>
      <c r="X40" s="330"/>
      <c r="Y40" s="330"/>
      <c r="Z40" s="330"/>
      <c r="AA40" s="137"/>
      <c r="AB40" s="137"/>
      <c r="AC40" s="137"/>
      <c r="AD40" s="174"/>
      <c r="AE40" s="174"/>
      <c r="AF40" s="164"/>
      <c r="AG40" s="164"/>
      <c r="AH40" s="164"/>
      <c r="AI40" s="164"/>
      <c r="AS40" s="164"/>
    </row>
    <row r="41" spans="1:45" s="118" customFormat="1" ht="15" customHeight="1">
      <c r="A41" s="328"/>
      <c r="B41" s="328" t="s">
        <v>100</v>
      </c>
      <c r="C41" s="203">
        <v>284</v>
      </c>
      <c r="D41" s="203">
        <v>330</v>
      </c>
      <c r="E41" s="203"/>
      <c r="F41" s="203"/>
      <c r="G41" s="203"/>
      <c r="H41" s="203"/>
      <c r="I41" s="203"/>
      <c r="J41" s="203"/>
      <c r="K41" s="203"/>
      <c r="L41" s="204"/>
      <c r="M41" s="204"/>
      <c r="N41" s="204"/>
      <c r="O41" s="205">
        <f>O45+O49</f>
        <v>614</v>
      </c>
      <c r="P41" s="330"/>
      <c r="Q41" s="330"/>
      <c r="R41" s="330"/>
      <c r="S41" s="137"/>
      <c r="T41" s="137"/>
      <c r="U41" s="137"/>
      <c r="V41" s="199"/>
      <c r="W41" s="330"/>
      <c r="X41" s="330"/>
      <c r="Y41" s="330"/>
      <c r="Z41" s="330"/>
      <c r="AA41" s="330"/>
      <c r="AB41" s="137"/>
      <c r="AC41" s="330"/>
      <c r="AD41" s="174"/>
      <c r="AE41" s="159"/>
      <c r="AF41" s="164"/>
      <c r="AH41" s="164"/>
      <c r="AS41" s="164"/>
    </row>
    <row r="42" spans="1:45" s="118" customFormat="1" ht="15" customHeight="1">
      <c r="A42" s="328"/>
      <c r="B42" s="328" t="s">
        <v>102</v>
      </c>
      <c r="C42" s="203">
        <v>685</v>
      </c>
      <c r="D42" s="203">
        <v>775</v>
      </c>
      <c r="E42" s="203"/>
      <c r="F42" s="203"/>
      <c r="G42" s="203"/>
      <c r="H42" s="203"/>
      <c r="I42" s="203"/>
      <c r="J42" s="203"/>
      <c r="K42" s="203"/>
      <c r="L42" s="204"/>
      <c r="M42" s="204"/>
      <c r="N42" s="204"/>
      <c r="O42" s="205">
        <f>O46+O50</f>
        <v>1460</v>
      </c>
      <c r="P42" s="330"/>
      <c r="Q42" s="330"/>
      <c r="R42" s="330"/>
      <c r="S42" s="330"/>
      <c r="T42" s="330"/>
      <c r="U42" s="137"/>
      <c r="V42" s="194"/>
      <c r="W42" s="330"/>
      <c r="X42" s="330"/>
      <c r="Y42" s="330"/>
      <c r="Z42" s="330"/>
      <c r="AA42" s="330"/>
      <c r="AB42" s="137"/>
      <c r="AC42" s="330"/>
      <c r="AD42" s="159"/>
      <c r="AE42" s="159"/>
      <c r="AS42" s="164"/>
    </row>
    <row r="43" spans="1:45" s="118" customFormat="1" ht="14.65" customHeight="1">
      <c r="A43" s="206" t="s">
        <v>112</v>
      </c>
      <c r="B43" s="207" t="s">
        <v>19</v>
      </c>
      <c r="C43" s="208">
        <f t="shared" ref="C43:N43" si="4">SUM(C44:C46)</f>
        <v>91</v>
      </c>
      <c r="D43" s="208">
        <f t="shared" si="4"/>
        <v>114</v>
      </c>
      <c r="E43" s="208">
        <f t="shared" si="4"/>
        <v>0</v>
      </c>
      <c r="F43" s="208">
        <f t="shared" si="4"/>
        <v>0</v>
      </c>
      <c r="G43" s="208">
        <f t="shared" si="4"/>
        <v>0</v>
      </c>
      <c r="H43" s="208">
        <f t="shared" si="4"/>
        <v>0</v>
      </c>
      <c r="I43" s="208">
        <f t="shared" si="4"/>
        <v>0</v>
      </c>
      <c r="J43" s="208">
        <f t="shared" si="4"/>
        <v>0</v>
      </c>
      <c r="K43" s="208">
        <f t="shared" si="4"/>
        <v>0</v>
      </c>
      <c r="L43" s="208">
        <f t="shared" si="4"/>
        <v>0</v>
      </c>
      <c r="M43" s="208">
        <f t="shared" si="4"/>
        <v>0</v>
      </c>
      <c r="N43" s="208">
        <f t="shared" si="4"/>
        <v>0</v>
      </c>
      <c r="O43" s="208">
        <f t="shared" ref="O43:O86" si="5">SUM(C43:N43)</f>
        <v>205</v>
      </c>
      <c r="P43" s="202"/>
      <c r="Q43" s="330"/>
      <c r="R43" s="330"/>
      <c r="S43" s="330"/>
      <c r="T43" s="330"/>
      <c r="U43" s="330"/>
      <c r="V43" s="194"/>
      <c r="W43" s="330"/>
      <c r="X43" s="330"/>
      <c r="Y43" s="330"/>
      <c r="Z43" s="330"/>
      <c r="AA43" s="330"/>
      <c r="AB43" s="137"/>
      <c r="AC43" s="330"/>
      <c r="AD43" s="159"/>
      <c r="AE43" s="159"/>
      <c r="AF43" s="164"/>
      <c r="AG43" s="164"/>
      <c r="AH43" s="164"/>
      <c r="AQ43" s="164"/>
      <c r="AR43" s="164"/>
      <c r="AS43" s="164"/>
    </row>
    <row r="44" spans="1:45" s="118" customFormat="1" ht="14.65" customHeight="1">
      <c r="A44" s="209"/>
      <c r="B44" s="328" t="s">
        <v>99</v>
      </c>
      <c r="C44" s="203">
        <v>18</v>
      </c>
      <c r="D44" s="203">
        <v>18</v>
      </c>
      <c r="E44" s="203"/>
      <c r="F44" s="203"/>
      <c r="G44" s="203"/>
      <c r="H44" s="203"/>
      <c r="I44" s="203"/>
      <c r="J44" s="203"/>
      <c r="K44" s="203"/>
      <c r="L44" s="204"/>
      <c r="M44" s="204"/>
      <c r="N44" s="204"/>
      <c r="O44" s="210">
        <f t="shared" si="5"/>
        <v>36</v>
      </c>
      <c r="P44" s="202"/>
      <c r="Q44" s="330"/>
      <c r="R44" s="330"/>
      <c r="S44" s="330"/>
      <c r="T44" s="330"/>
      <c r="U44" s="330"/>
      <c r="V44" s="194"/>
      <c r="W44" s="330"/>
      <c r="X44" s="330"/>
      <c r="Y44" s="330"/>
      <c r="Z44" s="330"/>
      <c r="AA44" s="330"/>
      <c r="AB44" s="137"/>
      <c r="AC44" s="137"/>
      <c r="AD44" s="159"/>
      <c r="AE44" s="174"/>
      <c r="AF44" s="164"/>
      <c r="AG44" s="164"/>
      <c r="AH44" s="164"/>
      <c r="AI44" s="164"/>
      <c r="AQ44" s="164"/>
      <c r="AR44" s="164"/>
      <c r="AS44" s="164"/>
    </row>
    <row r="45" spans="1:45" s="118" customFormat="1" ht="14.65" customHeight="1">
      <c r="A45" s="209"/>
      <c r="B45" s="328" t="s">
        <v>100</v>
      </c>
      <c r="C45" s="203">
        <v>23</v>
      </c>
      <c r="D45" s="203">
        <v>27</v>
      </c>
      <c r="E45" s="203"/>
      <c r="F45" s="203"/>
      <c r="G45" s="203"/>
      <c r="H45" s="203"/>
      <c r="I45" s="203"/>
      <c r="J45" s="203"/>
      <c r="K45" s="203"/>
      <c r="L45" s="204"/>
      <c r="M45" s="204"/>
      <c r="N45" s="204"/>
      <c r="O45" s="210">
        <f t="shared" si="5"/>
        <v>50</v>
      </c>
      <c r="P45" s="330"/>
      <c r="Q45" s="330"/>
      <c r="R45" s="330"/>
      <c r="S45" s="330"/>
      <c r="T45" s="330"/>
      <c r="U45" s="330"/>
      <c r="V45" s="194"/>
      <c r="W45" s="330"/>
      <c r="X45" s="330"/>
      <c r="Y45" s="330"/>
      <c r="Z45" s="330"/>
      <c r="AA45" s="330"/>
      <c r="AB45" s="137"/>
      <c r="AC45" s="330"/>
      <c r="AD45" s="174"/>
      <c r="AE45" s="159"/>
      <c r="AF45" s="164"/>
      <c r="AG45" s="164"/>
      <c r="AH45" s="164"/>
      <c r="AI45" s="164"/>
      <c r="AQ45" s="164"/>
      <c r="AR45" s="164"/>
      <c r="AS45" s="164"/>
    </row>
    <row r="46" spans="1:45" s="118" customFormat="1" ht="14.65" customHeight="1">
      <c r="A46" s="209"/>
      <c r="B46" s="328" t="s">
        <v>102</v>
      </c>
      <c r="C46" s="203">
        <v>50</v>
      </c>
      <c r="D46" s="203">
        <v>69</v>
      </c>
      <c r="E46" s="203"/>
      <c r="F46" s="203"/>
      <c r="G46" s="203"/>
      <c r="H46" s="203"/>
      <c r="I46" s="203"/>
      <c r="J46" s="203"/>
      <c r="K46" s="203"/>
      <c r="L46" s="204"/>
      <c r="M46" s="204"/>
      <c r="N46" s="204"/>
      <c r="O46" s="210">
        <f t="shared" si="5"/>
        <v>119</v>
      </c>
      <c r="P46" s="330"/>
      <c r="Q46" s="330"/>
      <c r="R46" s="330"/>
      <c r="S46" s="330"/>
      <c r="T46" s="330"/>
      <c r="U46" s="330"/>
      <c r="V46" s="194"/>
      <c r="W46" s="330"/>
      <c r="X46" s="330"/>
      <c r="Y46" s="330"/>
      <c r="Z46" s="330"/>
      <c r="AA46" s="330"/>
      <c r="AB46" s="137"/>
      <c r="AC46" s="330"/>
      <c r="AD46" s="174"/>
      <c r="AE46" s="159"/>
      <c r="AF46" s="164"/>
      <c r="AG46" s="164"/>
      <c r="AH46" s="164"/>
      <c r="AI46" s="164"/>
      <c r="AQ46" s="164"/>
      <c r="AR46" s="164"/>
      <c r="AS46" s="164"/>
    </row>
    <row r="47" spans="1:45" s="118" customFormat="1" ht="14.65" customHeight="1">
      <c r="A47" s="206" t="s">
        <v>113</v>
      </c>
      <c r="B47" s="207" t="s">
        <v>19</v>
      </c>
      <c r="C47" s="208">
        <f t="shared" ref="C47:N47" si="6">SUM(C48:C50)</f>
        <v>991</v>
      </c>
      <c r="D47" s="208">
        <f t="shared" si="6"/>
        <v>1135</v>
      </c>
      <c r="E47" s="208">
        <f t="shared" si="6"/>
        <v>0</v>
      </c>
      <c r="F47" s="208">
        <f t="shared" si="6"/>
        <v>0</v>
      </c>
      <c r="G47" s="208">
        <f t="shared" si="6"/>
        <v>0</v>
      </c>
      <c r="H47" s="208">
        <f t="shared" si="6"/>
        <v>0</v>
      </c>
      <c r="I47" s="208">
        <f t="shared" si="6"/>
        <v>0</v>
      </c>
      <c r="J47" s="208">
        <f t="shared" si="6"/>
        <v>0</v>
      </c>
      <c r="K47" s="208">
        <f t="shared" si="6"/>
        <v>0</v>
      </c>
      <c r="L47" s="208">
        <f t="shared" si="6"/>
        <v>0</v>
      </c>
      <c r="M47" s="208">
        <f t="shared" si="6"/>
        <v>0</v>
      </c>
      <c r="N47" s="208">
        <f t="shared" si="6"/>
        <v>0</v>
      </c>
      <c r="O47" s="208">
        <f t="shared" si="5"/>
        <v>2126</v>
      </c>
      <c r="P47" s="330"/>
      <c r="Q47" s="330"/>
      <c r="R47" s="330"/>
      <c r="S47" s="330"/>
      <c r="T47" s="330"/>
      <c r="U47" s="330"/>
      <c r="V47" s="194"/>
      <c r="W47" s="330"/>
      <c r="X47" s="330"/>
      <c r="Y47" s="330"/>
      <c r="Z47" s="330"/>
      <c r="AA47" s="330"/>
      <c r="AB47" s="137"/>
      <c r="AC47" s="330"/>
      <c r="AD47" s="174"/>
      <c r="AE47" s="159"/>
      <c r="AF47" s="164"/>
      <c r="AG47" s="164"/>
      <c r="AH47" s="164"/>
      <c r="AI47" s="164"/>
      <c r="AP47" s="164"/>
      <c r="AQ47" s="164"/>
      <c r="AR47" s="164"/>
      <c r="AS47" s="164"/>
    </row>
    <row r="48" spans="1:45" s="118" customFormat="1" ht="14.65" customHeight="1">
      <c r="A48" s="209"/>
      <c r="B48" s="328" t="s">
        <v>99</v>
      </c>
      <c r="C48" s="203">
        <v>95</v>
      </c>
      <c r="D48" s="203">
        <v>126</v>
      </c>
      <c r="E48" s="203"/>
      <c r="F48" s="203"/>
      <c r="G48" s="203"/>
      <c r="H48" s="203"/>
      <c r="I48" s="203"/>
      <c r="J48" s="203"/>
      <c r="K48" s="203"/>
      <c r="L48" s="204"/>
      <c r="M48" s="204"/>
      <c r="N48" s="204"/>
      <c r="O48" s="210">
        <f t="shared" si="5"/>
        <v>221</v>
      </c>
      <c r="P48" s="330"/>
      <c r="Q48" s="330"/>
      <c r="R48" s="330"/>
      <c r="S48" s="330"/>
      <c r="T48" s="330"/>
      <c r="U48" s="330"/>
      <c r="V48" s="199"/>
      <c r="W48" s="137"/>
      <c r="X48" s="137"/>
      <c r="Y48" s="137"/>
      <c r="Z48" s="137"/>
      <c r="AA48" s="137"/>
      <c r="AB48" s="137"/>
      <c r="AC48" s="137"/>
      <c r="AD48" s="174"/>
      <c r="AE48" s="174"/>
      <c r="AF48" s="164"/>
      <c r="AG48" s="164"/>
      <c r="AH48" s="164"/>
      <c r="AI48" s="164"/>
      <c r="AP48" s="164"/>
      <c r="AQ48" s="164"/>
      <c r="AR48" s="164"/>
      <c r="AS48" s="164"/>
    </row>
    <row r="49" spans="1:45" s="118" customFormat="1" ht="14.65" customHeight="1">
      <c r="A49" s="209"/>
      <c r="B49" s="328" t="s">
        <v>100</v>
      </c>
      <c r="C49" s="203">
        <v>261</v>
      </c>
      <c r="D49" s="203">
        <v>303</v>
      </c>
      <c r="E49" s="203"/>
      <c r="F49" s="203"/>
      <c r="G49" s="203"/>
      <c r="H49" s="203"/>
      <c r="I49" s="203"/>
      <c r="J49" s="203"/>
      <c r="K49" s="203"/>
      <c r="L49" s="204"/>
      <c r="M49" s="204"/>
      <c r="N49" s="204"/>
      <c r="O49" s="210">
        <f t="shared" si="5"/>
        <v>564</v>
      </c>
      <c r="P49" s="330"/>
      <c r="Q49" s="330"/>
      <c r="R49" s="330"/>
      <c r="S49" s="330"/>
      <c r="T49" s="330"/>
      <c r="U49" s="137"/>
      <c r="V49" s="199"/>
      <c r="W49" s="137"/>
      <c r="X49" s="137"/>
      <c r="Y49" s="137"/>
      <c r="Z49" s="137"/>
      <c r="AA49" s="137"/>
      <c r="AB49" s="137"/>
      <c r="AC49" s="137"/>
      <c r="AD49" s="174"/>
      <c r="AE49" s="174"/>
      <c r="AF49" s="164"/>
      <c r="AG49" s="164"/>
      <c r="AH49" s="164"/>
      <c r="AI49" s="164"/>
      <c r="AL49" s="164"/>
      <c r="AM49" s="164"/>
      <c r="AN49" s="164"/>
      <c r="AO49" s="164"/>
      <c r="AP49" s="164"/>
      <c r="AQ49" s="164"/>
      <c r="AR49" s="164"/>
      <c r="AS49" s="164"/>
    </row>
    <row r="50" spans="1:45" s="118" customFormat="1" ht="14.65" customHeight="1">
      <c r="A50" s="209"/>
      <c r="B50" s="328" t="s">
        <v>102</v>
      </c>
      <c r="C50" s="203">
        <v>635</v>
      </c>
      <c r="D50" s="203">
        <v>706</v>
      </c>
      <c r="E50" s="203"/>
      <c r="F50" s="203"/>
      <c r="G50" s="203"/>
      <c r="H50" s="203"/>
      <c r="I50" s="203"/>
      <c r="J50" s="203"/>
      <c r="K50" s="203"/>
      <c r="L50" s="204"/>
      <c r="M50" s="204"/>
      <c r="N50" s="204"/>
      <c r="O50" s="210">
        <f t="shared" si="5"/>
        <v>1341</v>
      </c>
      <c r="P50" s="330"/>
      <c r="Q50" s="330"/>
      <c r="R50" s="330"/>
      <c r="S50" s="330"/>
      <c r="T50" s="330"/>
      <c r="U50" s="330"/>
      <c r="V50" s="194"/>
      <c r="W50" s="330"/>
      <c r="X50" s="330"/>
      <c r="Y50" s="330"/>
      <c r="Z50" s="330"/>
      <c r="AA50" s="330"/>
      <c r="AB50" s="330"/>
      <c r="AC50" s="330"/>
      <c r="AD50" s="174"/>
      <c r="AE50" s="159"/>
      <c r="AF50" s="164"/>
      <c r="AG50" s="164"/>
      <c r="AH50" s="164"/>
      <c r="AI50" s="164"/>
      <c r="AP50" s="164"/>
      <c r="AQ50" s="164"/>
      <c r="AR50" s="164"/>
      <c r="AS50" s="164"/>
    </row>
    <row r="51" spans="1:45" s="118" customFormat="1" ht="14.65" customHeight="1">
      <c r="A51" s="207" t="s">
        <v>114</v>
      </c>
      <c r="B51" s="207" t="s">
        <v>19</v>
      </c>
      <c r="C51" s="208">
        <f t="shared" ref="C51:N51" si="7">SUM(C52:C54)</f>
        <v>289</v>
      </c>
      <c r="D51" s="208">
        <f t="shared" si="7"/>
        <v>342</v>
      </c>
      <c r="E51" s="208">
        <f t="shared" si="7"/>
        <v>0</v>
      </c>
      <c r="F51" s="208">
        <f t="shared" si="7"/>
        <v>0</v>
      </c>
      <c r="G51" s="208">
        <f t="shared" si="7"/>
        <v>0</v>
      </c>
      <c r="H51" s="208">
        <f t="shared" si="7"/>
        <v>0</v>
      </c>
      <c r="I51" s="208">
        <f t="shared" si="7"/>
        <v>0</v>
      </c>
      <c r="J51" s="208">
        <f t="shared" si="7"/>
        <v>0</v>
      </c>
      <c r="K51" s="208">
        <f t="shared" si="7"/>
        <v>0</v>
      </c>
      <c r="L51" s="208">
        <f t="shared" si="7"/>
        <v>0</v>
      </c>
      <c r="M51" s="208">
        <f t="shared" si="7"/>
        <v>0</v>
      </c>
      <c r="N51" s="208">
        <f t="shared" si="7"/>
        <v>0</v>
      </c>
      <c r="O51" s="208">
        <f t="shared" si="5"/>
        <v>631</v>
      </c>
      <c r="P51" s="330"/>
      <c r="Q51" s="330"/>
      <c r="R51" s="330"/>
      <c r="S51" s="330"/>
      <c r="T51" s="330"/>
      <c r="U51" s="137"/>
      <c r="V51" s="199"/>
      <c r="W51" s="137"/>
      <c r="X51" s="137"/>
      <c r="Y51" s="137"/>
      <c r="Z51" s="137"/>
      <c r="AA51" s="137"/>
      <c r="AB51" s="137"/>
      <c r="AC51" s="137"/>
      <c r="AD51" s="174"/>
      <c r="AE51" s="174"/>
      <c r="AF51" s="164"/>
      <c r="AG51" s="164"/>
      <c r="AH51" s="164"/>
      <c r="AI51" s="164"/>
      <c r="AP51" s="164"/>
      <c r="AQ51" s="164"/>
      <c r="AR51" s="164"/>
      <c r="AS51" s="164"/>
    </row>
    <row r="52" spans="1:45" s="118" customFormat="1" ht="14.65" customHeight="1">
      <c r="A52" s="328"/>
      <c r="B52" s="328" t="s">
        <v>99</v>
      </c>
      <c r="C52" s="203">
        <v>26</v>
      </c>
      <c r="D52" s="203">
        <v>56</v>
      </c>
      <c r="E52" s="203"/>
      <c r="F52" s="203"/>
      <c r="G52" s="203"/>
      <c r="H52" s="203"/>
      <c r="I52" s="203"/>
      <c r="J52" s="203"/>
      <c r="K52" s="203"/>
      <c r="L52" s="204"/>
      <c r="M52" s="204"/>
      <c r="N52" s="204"/>
      <c r="O52" s="210">
        <f t="shared" si="5"/>
        <v>82</v>
      </c>
      <c r="P52" s="330"/>
      <c r="Q52" s="330"/>
      <c r="R52" s="330"/>
      <c r="S52" s="330"/>
      <c r="T52" s="330"/>
      <c r="U52" s="330"/>
      <c r="V52" s="194"/>
      <c r="W52" s="330"/>
      <c r="X52" s="137"/>
      <c r="Y52" s="137"/>
      <c r="Z52" s="137"/>
      <c r="AA52" s="137"/>
      <c r="AB52" s="137"/>
      <c r="AC52" s="137"/>
      <c r="AD52" s="174"/>
      <c r="AE52" s="174"/>
      <c r="AF52" s="164"/>
      <c r="AG52" s="164"/>
      <c r="AH52" s="164"/>
      <c r="AI52" s="164"/>
      <c r="AO52" s="164"/>
      <c r="AP52" s="164"/>
      <c r="AQ52" s="164"/>
      <c r="AR52" s="164"/>
      <c r="AS52" s="164"/>
    </row>
    <row r="53" spans="1:45" s="118" customFormat="1" ht="14.65" customHeight="1">
      <c r="A53" s="328"/>
      <c r="B53" s="328" t="s">
        <v>100</v>
      </c>
      <c r="C53" s="203">
        <v>53</v>
      </c>
      <c r="D53" s="203">
        <v>63</v>
      </c>
      <c r="E53" s="203"/>
      <c r="F53" s="203"/>
      <c r="G53" s="203"/>
      <c r="H53" s="203"/>
      <c r="I53" s="203"/>
      <c r="J53" s="203"/>
      <c r="K53" s="203"/>
      <c r="L53" s="204"/>
      <c r="M53" s="204"/>
      <c r="N53" s="204"/>
      <c r="O53" s="210">
        <f t="shared" si="5"/>
        <v>116</v>
      </c>
      <c r="P53" s="330"/>
      <c r="Q53" s="330"/>
      <c r="R53" s="330"/>
      <c r="S53" s="330"/>
      <c r="T53" s="330"/>
      <c r="U53" s="330"/>
      <c r="V53" s="194"/>
      <c r="W53" s="330"/>
      <c r="X53" s="330"/>
      <c r="Y53" s="137"/>
      <c r="Z53" s="137"/>
      <c r="AA53" s="137"/>
      <c r="AB53" s="137"/>
      <c r="AC53" s="330"/>
      <c r="AD53" s="174"/>
      <c r="AE53" s="159"/>
      <c r="AF53" s="164"/>
      <c r="AG53" s="164"/>
      <c r="AH53" s="164"/>
      <c r="AI53" s="164"/>
      <c r="AP53" s="164"/>
      <c r="AQ53" s="164"/>
      <c r="AR53" s="164"/>
      <c r="AS53" s="164"/>
    </row>
    <row r="54" spans="1:45" s="118" customFormat="1" ht="14.65" customHeight="1">
      <c r="A54" s="328"/>
      <c r="B54" s="328" t="s">
        <v>102</v>
      </c>
      <c r="C54" s="203">
        <v>210</v>
      </c>
      <c r="D54" s="203">
        <v>223</v>
      </c>
      <c r="E54" s="203"/>
      <c r="F54" s="203"/>
      <c r="G54" s="203"/>
      <c r="H54" s="203"/>
      <c r="I54" s="203"/>
      <c r="J54" s="203"/>
      <c r="K54" s="203"/>
      <c r="L54" s="204"/>
      <c r="M54" s="204"/>
      <c r="N54" s="204"/>
      <c r="O54" s="210">
        <f t="shared" si="5"/>
        <v>433</v>
      </c>
      <c r="P54" s="330"/>
      <c r="Q54" s="330"/>
      <c r="R54" s="330"/>
      <c r="S54" s="330"/>
      <c r="T54" s="330"/>
      <c r="U54" s="330"/>
      <c r="V54" s="194"/>
      <c r="W54" s="330"/>
      <c r="X54" s="137"/>
      <c r="Y54" s="137"/>
      <c r="Z54" s="137"/>
      <c r="AA54" s="137"/>
      <c r="AB54" s="137"/>
      <c r="AC54" s="137"/>
      <c r="AD54" s="174"/>
      <c r="AE54" s="174"/>
      <c r="AF54" s="164"/>
      <c r="AG54" s="164"/>
      <c r="AH54" s="164"/>
      <c r="AI54" s="164"/>
      <c r="AP54" s="164"/>
      <c r="AQ54" s="164"/>
      <c r="AR54" s="164"/>
      <c r="AS54" s="164"/>
    </row>
    <row r="55" spans="1:45" s="118" customFormat="1" ht="14.65" customHeight="1">
      <c r="A55" s="207" t="s">
        <v>115</v>
      </c>
      <c r="B55" s="207" t="s">
        <v>19</v>
      </c>
      <c r="C55" s="208">
        <f t="shared" ref="C55:N55" si="8">SUM(C56:C58)</f>
        <v>144</v>
      </c>
      <c r="D55" s="208">
        <f t="shared" si="8"/>
        <v>176</v>
      </c>
      <c r="E55" s="208">
        <f t="shared" si="8"/>
        <v>0</v>
      </c>
      <c r="F55" s="208">
        <f t="shared" si="8"/>
        <v>0</v>
      </c>
      <c r="G55" s="208">
        <f t="shared" si="8"/>
        <v>0</v>
      </c>
      <c r="H55" s="208">
        <f t="shared" si="8"/>
        <v>0</v>
      </c>
      <c r="I55" s="208">
        <f t="shared" si="8"/>
        <v>0</v>
      </c>
      <c r="J55" s="208">
        <f t="shared" si="8"/>
        <v>0</v>
      </c>
      <c r="K55" s="208">
        <f t="shared" si="8"/>
        <v>0</v>
      </c>
      <c r="L55" s="208">
        <f t="shared" si="8"/>
        <v>0</v>
      </c>
      <c r="M55" s="208">
        <f t="shared" si="8"/>
        <v>0</v>
      </c>
      <c r="N55" s="208">
        <f t="shared" si="8"/>
        <v>0</v>
      </c>
      <c r="O55" s="208">
        <f t="shared" si="5"/>
        <v>320</v>
      </c>
      <c r="P55" s="330"/>
      <c r="Q55" s="330"/>
      <c r="R55" s="330"/>
      <c r="S55" s="330"/>
      <c r="T55" s="330"/>
      <c r="U55" s="330"/>
      <c r="V55" s="194"/>
      <c r="W55" s="330"/>
      <c r="X55" s="330"/>
      <c r="Y55" s="137"/>
      <c r="Z55" s="137"/>
      <c r="AA55" s="330"/>
      <c r="AB55" s="137"/>
      <c r="AC55" s="330"/>
      <c r="AD55" s="159"/>
      <c r="AE55" s="159"/>
      <c r="AF55" s="164"/>
      <c r="AG55" s="164"/>
      <c r="AH55" s="164"/>
      <c r="AI55" s="164"/>
      <c r="AP55" s="164"/>
      <c r="AQ55" s="164"/>
      <c r="AR55" s="164"/>
      <c r="AS55" s="164"/>
    </row>
    <row r="56" spans="1:45" s="118" customFormat="1" ht="14.65" customHeight="1">
      <c r="A56" s="328"/>
      <c r="B56" s="328" t="s">
        <v>99</v>
      </c>
      <c r="C56" s="203">
        <v>59</v>
      </c>
      <c r="D56" s="203">
        <v>93</v>
      </c>
      <c r="E56" s="203"/>
      <c r="F56" s="203"/>
      <c r="G56" s="203"/>
      <c r="H56" s="203"/>
      <c r="I56" s="203"/>
      <c r="J56" s="203"/>
      <c r="K56" s="203"/>
      <c r="L56" s="204"/>
      <c r="M56" s="204"/>
      <c r="N56" s="204"/>
      <c r="O56" s="210">
        <f t="shared" si="5"/>
        <v>152</v>
      </c>
      <c r="P56" s="330"/>
      <c r="Q56" s="330"/>
      <c r="R56" s="330"/>
      <c r="S56" s="330"/>
      <c r="T56" s="330"/>
      <c r="U56" s="330"/>
      <c r="V56" s="194"/>
      <c r="W56" s="330"/>
      <c r="X56" s="330"/>
      <c r="Y56" s="330"/>
      <c r="Z56" s="137"/>
      <c r="AA56" s="137"/>
      <c r="AB56" s="137"/>
      <c r="AC56" s="137"/>
      <c r="AD56" s="174"/>
      <c r="AE56" s="174"/>
      <c r="AF56" s="164"/>
      <c r="AG56" s="164"/>
      <c r="AH56" s="164"/>
      <c r="AP56" s="164"/>
      <c r="AQ56" s="164"/>
      <c r="AR56" s="164"/>
      <c r="AS56" s="164"/>
    </row>
    <row r="57" spans="1:45" s="118" customFormat="1" ht="14.65" customHeight="1">
      <c r="A57" s="328"/>
      <c r="B57" s="328" t="s">
        <v>100</v>
      </c>
      <c r="C57" s="203">
        <v>24</v>
      </c>
      <c r="D57" s="203">
        <v>18</v>
      </c>
      <c r="E57" s="203"/>
      <c r="F57" s="203"/>
      <c r="G57" s="203"/>
      <c r="H57" s="203"/>
      <c r="I57" s="203"/>
      <c r="J57" s="203"/>
      <c r="K57" s="203"/>
      <c r="L57" s="204"/>
      <c r="M57" s="204"/>
      <c r="N57" s="204"/>
      <c r="O57" s="210">
        <f t="shared" si="5"/>
        <v>42</v>
      </c>
      <c r="P57" s="330"/>
      <c r="Q57" s="330"/>
      <c r="R57" s="330"/>
      <c r="S57" s="330"/>
      <c r="T57" s="330"/>
      <c r="U57" s="330"/>
      <c r="V57" s="199"/>
      <c r="W57" s="137"/>
      <c r="X57" s="137"/>
      <c r="Y57" s="137"/>
      <c r="Z57" s="137"/>
      <c r="AA57" s="137"/>
      <c r="AB57" s="137"/>
      <c r="AC57" s="137"/>
      <c r="AD57" s="174"/>
      <c r="AE57" s="174"/>
      <c r="AF57" s="164"/>
      <c r="AG57" s="164"/>
      <c r="AH57" s="164"/>
      <c r="AI57" s="164"/>
      <c r="AP57" s="164"/>
      <c r="AQ57" s="164"/>
      <c r="AR57" s="164"/>
      <c r="AS57" s="164"/>
    </row>
    <row r="58" spans="1:45" s="118" customFormat="1" ht="14.65" customHeight="1">
      <c r="A58" s="328"/>
      <c r="B58" s="328" t="s">
        <v>102</v>
      </c>
      <c r="C58" s="203">
        <v>61</v>
      </c>
      <c r="D58" s="203">
        <v>65</v>
      </c>
      <c r="E58" s="203"/>
      <c r="F58" s="203"/>
      <c r="G58" s="203"/>
      <c r="H58" s="203"/>
      <c r="I58" s="203"/>
      <c r="J58" s="203"/>
      <c r="K58" s="203"/>
      <c r="L58" s="204"/>
      <c r="M58" s="204"/>
      <c r="N58" s="204"/>
      <c r="O58" s="210">
        <f t="shared" si="5"/>
        <v>126</v>
      </c>
      <c r="P58" s="330"/>
      <c r="Q58" s="330"/>
      <c r="R58" s="330"/>
      <c r="S58" s="330"/>
      <c r="T58" s="330"/>
      <c r="U58" s="330"/>
      <c r="V58" s="199"/>
      <c r="W58" s="137"/>
      <c r="X58" s="137"/>
      <c r="Y58" s="137"/>
      <c r="Z58" s="137"/>
      <c r="AA58" s="137"/>
      <c r="AB58" s="137"/>
      <c r="AC58" s="330"/>
      <c r="AD58" s="159"/>
      <c r="AE58" s="159"/>
      <c r="AF58" s="164"/>
      <c r="AG58" s="164"/>
      <c r="AI58" s="164"/>
      <c r="AP58" s="164"/>
      <c r="AQ58" s="164"/>
      <c r="AR58" s="164"/>
      <c r="AS58" s="164"/>
    </row>
    <row r="59" spans="1:45" s="118" customFormat="1" ht="14.65" customHeight="1">
      <c r="A59" s="207" t="s">
        <v>116</v>
      </c>
      <c r="B59" s="207" t="s">
        <v>19</v>
      </c>
      <c r="C59" s="208">
        <f t="shared" ref="C59:N59" si="9">SUM(C60:C62)</f>
        <v>139</v>
      </c>
      <c r="D59" s="208">
        <f t="shared" si="9"/>
        <v>79</v>
      </c>
      <c r="E59" s="208">
        <f t="shared" si="9"/>
        <v>0</v>
      </c>
      <c r="F59" s="208">
        <f t="shared" si="9"/>
        <v>0</v>
      </c>
      <c r="G59" s="208">
        <f t="shared" si="9"/>
        <v>0</v>
      </c>
      <c r="H59" s="208">
        <f t="shared" si="9"/>
        <v>0</v>
      </c>
      <c r="I59" s="208">
        <f t="shared" si="9"/>
        <v>0</v>
      </c>
      <c r="J59" s="208">
        <f t="shared" si="9"/>
        <v>0</v>
      </c>
      <c r="K59" s="208">
        <f t="shared" si="9"/>
        <v>0</v>
      </c>
      <c r="L59" s="208">
        <f t="shared" si="9"/>
        <v>0</v>
      </c>
      <c r="M59" s="208">
        <f t="shared" si="9"/>
        <v>0</v>
      </c>
      <c r="N59" s="208">
        <f t="shared" si="9"/>
        <v>0</v>
      </c>
      <c r="O59" s="208">
        <f t="shared" si="5"/>
        <v>218</v>
      </c>
      <c r="P59" s="330"/>
      <c r="Q59" s="330"/>
      <c r="R59" s="330"/>
      <c r="S59" s="330"/>
      <c r="T59" s="330"/>
      <c r="U59" s="330"/>
      <c r="V59" s="194"/>
      <c r="W59" s="330"/>
      <c r="X59" s="330"/>
      <c r="Y59" s="137"/>
      <c r="Z59" s="137"/>
      <c r="AA59" s="137"/>
      <c r="AB59" s="137"/>
      <c r="AC59" s="137"/>
      <c r="AD59" s="174"/>
      <c r="AE59" s="174"/>
      <c r="AF59" s="164"/>
      <c r="AG59" s="164"/>
      <c r="AH59" s="164"/>
      <c r="AI59" s="164"/>
      <c r="AP59" s="164"/>
      <c r="AQ59" s="164"/>
      <c r="AR59" s="164"/>
      <c r="AS59" s="164"/>
    </row>
    <row r="60" spans="1:45" s="118" customFormat="1" ht="14.65" customHeight="1">
      <c r="A60" s="328"/>
      <c r="B60" s="328" t="s">
        <v>99</v>
      </c>
      <c r="C60" s="203">
        <v>5</v>
      </c>
      <c r="D60" s="203">
        <v>11</v>
      </c>
      <c r="E60" s="203"/>
      <c r="F60" s="203"/>
      <c r="G60" s="203"/>
      <c r="H60" s="203"/>
      <c r="I60" s="203"/>
      <c r="J60" s="203"/>
      <c r="K60" s="203"/>
      <c r="L60" s="204"/>
      <c r="M60" s="204"/>
      <c r="N60" s="204"/>
      <c r="O60" s="210">
        <f t="shared" si="5"/>
        <v>16</v>
      </c>
      <c r="P60" s="330"/>
      <c r="Q60" s="330"/>
      <c r="R60" s="330"/>
      <c r="S60" s="330"/>
      <c r="T60" s="330"/>
      <c r="U60" s="330"/>
      <c r="V60" s="194"/>
      <c r="W60" s="330"/>
      <c r="X60" s="330"/>
      <c r="Y60" s="137"/>
      <c r="Z60" s="137"/>
      <c r="AA60" s="137"/>
      <c r="AB60" s="137"/>
      <c r="AC60" s="137"/>
      <c r="AD60" s="174"/>
      <c r="AE60" s="174"/>
      <c r="AF60" s="164"/>
      <c r="AG60" s="164"/>
      <c r="AH60" s="164"/>
      <c r="AP60" s="164"/>
      <c r="AQ60" s="164"/>
      <c r="AR60" s="164"/>
      <c r="AS60" s="164"/>
    </row>
    <row r="61" spans="1:45" s="118" customFormat="1" ht="14.65" customHeight="1">
      <c r="A61" s="328"/>
      <c r="B61" s="328" t="s">
        <v>100</v>
      </c>
      <c r="C61" s="203">
        <v>12</v>
      </c>
      <c r="D61" s="203">
        <v>11</v>
      </c>
      <c r="E61" s="203"/>
      <c r="F61" s="203"/>
      <c r="G61" s="203"/>
      <c r="H61" s="203"/>
      <c r="I61" s="203"/>
      <c r="J61" s="203"/>
      <c r="K61" s="203"/>
      <c r="L61" s="204"/>
      <c r="M61" s="204"/>
      <c r="N61" s="204"/>
      <c r="O61" s="210">
        <f t="shared" si="5"/>
        <v>23</v>
      </c>
      <c r="P61" s="330"/>
      <c r="Q61" s="330"/>
      <c r="R61" s="330"/>
      <c r="S61" s="330"/>
      <c r="T61" s="330"/>
      <c r="U61" s="330"/>
      <c r="V61" s="194"/>
      <c r="W61" s="330"/>
      <c r="X61" s="330"/>
      <c r="Y61" s="137"/>
      <c r="Z61" s="137"/>
      <c r="AA61" s="137"/>
      <c r="AB61" s="137"/>
      <c r="AC61" s="137"/>
      <c r="AD61" s="174"/>
      <c r="AE61" s="174"/>
      <c r="AF61" s="164"/>
      <c r="AG61" s="164"/>
      <c r="AH61" s="164"/>
      <c r="AK61" s="164"/>
      <c r="AL61" s="164"/>
      <c r="AM61" s="164"/>
      <c r="AN61" s="164"/>
      <c r="AO61" s="164"/>
      <c r="AP61" s="164"/>
      <c r="AQ61" s="164"/>
      <c r="AR61" s="164"/>
      <c r="AS61" s="164"/>
    </row>
    <row r="62" spans="1:45" s="118" customFormat="1" ht="14.65" customHeight="1">
      <c r="A62" s="328"/>
      <c r="B62" s="328" t="s">
        <v>102</v>
      </c>
      <c r="C62" s="203">
        <v>122</v>
      </c>
      <c r="D62" s="203">
        <v>57</v>
      </c>
      <c r="E62" s="203"/>
      <c r="F62" s="203"/>
      <c r="G62" s="203"/>
      <c r="H62" s="203"/>
      <c r="I62" s="203"/>
      <c r="J62" s="203"/>
      <c r="K62" s="203"/>
      <c r="L62" s="204"/>
      <c r="M62" s="204"/>
      <c r="N62" s="204"/>
      <c r="O62" s="210">
        <f t="shared" si="5"/>
        <v>179</v>
      </c>
      <c r="P62" s="330"/>
      <c r="Q62" s="330"/>
      <c r="R62" s="330"/>
      <c r="S62" s="330"/>
      <c r="T62" s="330"/>
      <c r="U62" s="330"/>
      <c r="V62" s="194"/>
      <c r="W62" s="330"/>
      <c r="X62" s="330"/>
      <c r="Y62" s="137"/>
      <c r="Z62" s="137"/>
      <c r="AA62" s="137"/>
      <c r="AB62" s="137"/>
      <c r="AC62" s="137"/>
      <c r="AD62" s="174"/>
      <c r="AE62" s="174"/>
      <c r="AF62" s="164"/>
      <c r="AG62" s="164"/>
      <c r="AI62" s="164"/>
      <c r="AP62" s="164"/>
      <c r="AQ62" s="164"/>
      <c r="AR62" s="164"/>
      <c r="AS62" s="164"/>
    </row>
    <row r="63" spans="1:45" s="118" customFormat="1" ht="14.65" customHeight="1">
      <c r="A63" s="207" t="s">
        <v>117</v>
      </c>
      <c r="B63" s="207" t="s">
        <v>19</v>
      </c>
      <c r="C63" s="208">
        <f t="shared" ref="C63:N63" si="10">SUM(C64:C66)</f>
        <v>177</v>
      </c>
      <c r="D63" s="208">
        <f t="shared" si="10"/>
        <v>152</v>
      </c>
      <c r="E63" s="208">
        <f t="shared" si="10"/>
        <v>0</v>
      </c>
      <c r="F63" s="208">
        <f t="shared" si="10"/>
        <v>0</v>
      </c>
      <c r="G63" s="208">
        <f t="shared" si="10"/>
        <v>0</v>
      </c>
      <c r="H63" s="208">
        <f>SUM(H64:H66)</f>
        <v>0</v>
      </c>
      <c r="I63" s="208">
        <f>SUM(I64:I66)</f>
        <v>0</v>
      </c>
      <c r="J63" s="208">
        <f t="shared" si="10"/>
        <v>0</v>
      </c>
      <c r="K63" s="208">
        <f t="shared" si="10"/>
        <v>0</v>
      </c>
      <c r="L63" s="208">
        <f t="shared" si="10"/>
        <v>0</v>
      </c>
      <c r="M63" s="208">
        <f t="shared" si="10"/>
        <v>0</v>
      </c>
      <c r="N63" s="208">
        <f t="shared" si="10"/>
        <v>0</v>
      </c>
      <c r="O63" s="208">
        <f>SUM(C63:N63)</f>
        <v>329</v>
      </c>
      <c r="P63" s="330"/>
      <c r="Q63" s="330"/>
      <c r="R63" s="330"/>
      <c r="S63" s="330"/>
      <c r="T63" s="330"/>
      <c r="U63" s="330"/>
      <c r="V63" s="194"/>
      <c r="W63" s="330"/>
      <c r="X63" s="330"/>
      <c r="Y63" s="137"/>
      <c r="Z63" s="137"/>
      <c r="AA63" s="137"/>
      <c r="AB63" s="137"/>
      <c r="AC63" s="137"/>
      <c r="AD63" s="174"/>
      <c r="AE63" s="174"/>
      <c r="AF63" s="164"/>
      <c r="AG63" s="164"/>
      <c r="AI63" s="164"/>
      <c r="AP63" s="164"/>
      <c r="AQ63" s="164"/>
      <c r="AR63" s="164"/>
      <c r="AS63" s="164"/>
    </row>
    <row r="64" spans="1:45" s="118" customFormat="1" ht="14.65" customHeight="1">
      <c r="A64" s="328"/>
      <c r="B64" s="328" t="s">
        <v>99</v>
      </c>
      <c r="C64" s="203">
        <v>54</v>
      </c>
      <c r="D64" s="203">
        <v>32</v>
      </c>
      <c r="E64" s="203"/>
      <c r="F64" s="203"/>
      <c r="G64" s="203"/>
      <c r="H64" s="203"/>
      <c r="I64" s="203"/>
      <c r="J64" s="203"/>
      <c r="K64" s="203"/>
      <c r="L64" s="204"/>
      <c r="M64" s="204"/>
      <c r="N64" s="204"/>
      <c r="O64" s="210">
        <f t="shared" si="5"/>
        <v>86</v>
      </c>
      <c r="P64" s="330"/>
      <c r="Q64" s="330"/>
      <c r="R64" s="330"/>
      <c r="S64" s="330"/>
      <c r="T64" s="330"/>
      <c r="U64" s="330"/>
      <c r="V64" s="194"/>
      <c r="W64" s="330"/>
      <c r="X64" s="330"/>
      <c r="Y64" s="137"/>
      <c r="Z64" s="137"/>
      <c r="AA64" s="137"/>
      <c r="AB64" s="137"/>
      <c r="AC64" s="137"/>
      <c r="AD64" s="174"/>
      <c r="AE64" s="174"/>
      <c r="AF64" s="164"/>
      <c r="AG64" s="164"/>
      <c r="AI64" s="164"/>
      <c r="AP64" s="164"/>
      <c r="AQ64" s="164"/>
      <c r="AR64" s="164"/>
      <c r="AS64" s="164"/>
    </row>
    <row r="65" spans="1:45" s="118" customFormat="1" ht="14.65" customHeight="1">
      <c r="A65" s="328"/>
      <c r="B65" s="328" t="s">
        <v>100</v>
      </c>
      <c r="C65" s="203">
        <v>29</v>
      </c>
      <c r="D65" s="203">
        <v>36</v>
      </c>
      <c r="E65" s="203"/>
      <c r="F65" s="203"/>
      <c r="G65" s="203"/>
      <c r="H65" s="203"/>
      <c r="I65" s="203"/>
      <c r="J65" s="203"/>
      <c r="K65" s="203"/>
      <c r="L65" s="204"/>
      <c r="M65" s="204"/>
      <c r="N65" s="204"/>
      <c r="O65" s="210">
        <f t="shared" si="5"/>
        <v>65</v>
      </c>
      <c r="P65" s="330"/>
      <c r="Q65" s="330"/>
      <c r="R65" s="330"/>
      <c r="S65" s="330"/>
      <c r="T65" s="330"/>
      <c r="U65" s="330"/>
      <c r="V65" s="194"/>
      <c r="W65" s="330"/>
      <c r="X65" s="330"/>
      <c r="Y65" s="137"/>
      <c r="Z65" s="137"/>
      <c r="AA65" s="137"/>
      <c r="AB65" s="137"/>
      <c r="AC65" s="137"/>
      <c r="AD65" s="174"/>
      <c r="AE65" s="174"/>
      <c r="AF65" s="164"/>
      <c r="AG65" s="164"/>
      <c r="AI65" s="164"/>
      <c r="AP65" s="164"/>
      <c r="AQ65" s="164"/>
      <c r="AR65" s="164"/>
      <c r="AS65" s="164"/>
    </row>
    <row r="66" spans="1:45" s="118" customFormat="1" ht="14.65" customHeight="1">
      <c r="A66" s="328"/>
      <c r="B66" s="328" t="s">
        <v>102</v>
      </c>
      <c r="C66" s="203">
        <v>94</v>
      </c>
      <c r="D66" s="203">
        <v>84</v>
      </c>
      <c r="E66" s="203"/>
      <c r="F66" s="203"/>
      <c r="G66" s="203"/>
      <c r="H66" s="203"/>
      <c r="I66" s="203"/>
      <c r="J66" s="203"/>
      <c r="K66" s="203"/>
      <c r="L66" s="204"/>
      <c r="M66" s="204"/>
      <c r="N66" s="204"/>
      <c r="O66" s="210">
        <f t="shared" si="5"/>
        <v>178</v>
      </c>
      <c r="P66" s="330"/>
      <c r="Q66" s="330"/>
      <c r="R66" s="330"/>
      <c r="S66" s="330"/>
      <c r="T66" s="330"/>
      <c r="U66" s="330"/>
      <c r="V66" s="194"/>
      <c r="W66" s="330"/>
      <c r="X66" s="330"/>
      <c r="Y66" s="137"/>
      <c r="Z66" s="137"/>
      <c r="AA66" s="137"/>
      <c r="AB66" s="137"/>
      <c r="AC66" s="137"/>
      <c r="AD66" s="174"/>
      <c r="AE66" s="174"/>
      <c r="AF66" s="164"/>
      <c r="AG66" s="164"/>
      <c r="AI66" s="164"/>
      <c r="AP66" s="164"/>
      <c r="AQ66" s="164"/>
      <c r="AR66" s="164"/>
      <c r="AS66" s="164"/>
    </row>
    <row r="67" spans="1:45" s="118" customFormat="1" ht="14.65" customHeight="1">
      <c r="A67" s="207" t="s">
        <v>118</v>
      </c>
      <c r="B67" s="207" t="s">
        <v>19</v>
      </c>
      <c r="C67" s="208">
        <f t="shared" ref="C67:N67" si="11">SUM(C68:C70)</f>
        <v>34072</v>
      </c>
      <c r="D67" s="208">
        <f t="shared" si="11"/>
        <v>31882</v>
      </c>
      <c r="E67" s="208">
        <f t="shared" si="11"/>
        <v>0</v>
      </c>
      <c r="F67" s="208">
        <f t="shared" si="11"/>
        <v>0</v>
      </c>
      <c r="G67" s="208">
        <f t="shared" si="11"/>
        <v>0</v>
      </c>
      <c r="H67" s="208">
        <f t="shared" si="11"/>
        <v>0</v>
      </c>
      <c r="I67" s="208">
        <f t="shared" si="11"/>
        <v>0</v>
      </c>
      <c r="J67" s="208">
        <f t="shared" si="11"/>
        <v>0</v>
      </c>
      <c r="K67" s="208">
        <f t="shared" si="11"/>
        <v>0</v>
      </c>
      <c r="L67" s="208">
        <f t="shared" si="11"/>
        <v>0</v>
      </c>
      <c r="M67" s="208">
        <f t="shared" si="11"/>
        <v>0</v>
      </c>
      <c r="N67" s="208">
        <f t="shared" si="11"/>
        <v>0</v>
      </c>
      <c r="O67" s="208">
        <f t="shared" si="5"/>
        <v>65954</v>
      </c>
      <c r="P67" s="330"/>
      <c r="Q67" s="330"/>
      <c r="R67" s="330"/>
      <c r="S67" s="330"/>
      <c r="T67" s="330"/>
      <c r="U67" s="330"/>
      <c r="V67" s="194"/>
      <c r="W67" s="330"/>
      <c r="X67" s="330"/>
      <c r="Y67" s="137"/>
      <c r="Z67" s="137"/>
      <c r="AA67" s="137"/>
      <c r="AB67" s="137"/>
      <c r="AC67" s="137"/>
      <c r="AD67" s="174"/>
      <c r="AE67" s="174"/>
      <c r="AF67" s="164"/>
      <c r="AG67" s="164"/>
      <c r="AI67" s="164"/>
      <c r="AP67" s="164"/>
      <c r="AQ67" s="164"/>
      <c r="AR67" s="164"/>
      <c r="AS67" s="164"/>
    </row>
    <row r="68" spans="1:45" s="118" customFormat="1" ht="14.65" customHeight="1">
      <c r="A68" s="328"/>
      <c r="B68" s="328" t="s">
        <v>99</v>
      </c>
      <c r="C68" s="203">
        <v>10541</v>
      </c>
      <c r="D68" s="203">
        <v>9464</v>
      </c>
      <c r="E68" s="203"/>
      <c r="F68" s="203"/>
      <c r="G68" s="203"/>
      <c r="H68" s="203"/>
      <c r="I68" s="203"/>
      <c r="J68" s="203"/>
      <c r="K68" s="203"/>
      <c r="L68" s="204"/>
      <c r="M68" s="204"/>
      <c r="N68" s="204"/>
      <c r="O68" s="210">
        <f t="shared" si="5"/>
        <v>20005</v>
      </c>
      <c r="P68" s="330"/>
      <c r="Q68" s="330"/>
      <c r="R68" s="330"/>
      <c r="S68" s="330"/>
      <c r="T68" s="330"/>
      <c r="U68" s="330"/>
      <c r="V68" s="194"/>
      <c r="W68" s="330"/>
      <c r="X68" s="330"/>
      <c r="Y68" s="137"/>
      <c r="Z68" s="137"/>
      <c r="AA68" s="137"/>
      <c r="AB68" s="137"/>
      <c r="AC68" s="137"/>
      <c r="AD68" s="174"/>
      <c r="AE68" s="174"/>
      <c r="AF68" s="164"/>
      <c r="AG68" s="164"/>
      <c r="AI68" s="164"/>
      <c r="AP68" s="164"/>
      <c r="AQ68" s="164"/>
      <c r="AR68" s="164"/>
      <c r="AS68" s="164"/>
    </row>
    <row r="69" spans="1:45" s="118" customFormat="1" ht="14.65" customHeight="1">
      <c r="A69" s="328"/>
      <c r="B69" s="328" t="s">
        <v>100</v>
      </c>
      <c r="C69" s="203">
        <v>9187</v>
      </c>
      <c r="D69" s="203">
        <v>8488</v>
      </c>
      <c r="E69" s="203"/>
      <c r="F69" s="203"/>
      <c r="G69" s="203"/>
      <c r="H69" s="203"/>
      <c r="I69" s="203"/>
      <c r="J69" s="203"/>
      <c r="K69" s="203"/>
      <c r="L69" s="204"/>
      <c r="M69" s="204"/>
      <c r="N69" s="204"/>
      <c r="O69" s="210">
        <f t="shared" si="5"/>
        <v>17675</v>
      </c>
      <c r="P69" s="330"/>
      <c r="Q69" s="330"/>
      <c r="R69" s="330"/>
      <c r="S69" s="330"/>
      <c r="T69" s="330"/>
      <c r="U69" s="330"/>
      <c r="V69" s="194"/>
      <c r="W69" s="330"/>
      <c r="X69" s="330"/>
      <c r="Y69" s="137"/>
      <c r="Z69" s="137"/>
      <c r="AA69" s="137"/>
      <c r="AB69" s="137"/>
      <c r="AC69" s="137"/>
      <c r="AD69" s="174"/>
      <c r="AE69" s="174"/>
      <c r="AF69" s="164"/>
      <c r="AG69" s="164"/>
      <c r="AI69" s="164"/>
      <c r="AP69" s="164"/>
      <c r="AQ69" s="164"/>
      <c r="AR69" s="164"/>
      <c r="AS69" s="164"/>
    </row>
    <row r="70" spans="1:45" s="118" customFormat="1" ht="14.65" customHeight="1">
      <c r="A70" s="328"/>
      <c r="B70" s="328" t="s">
        <v>102</v>
      </c>
      <c r="C70" s="203">
        <v>14344</v>
      </c>
      <c r="D70" s="203">
        <v>13930</v>
      </c>
      <c r="E70" s="203"/>
      <c r="F70" s="203"/>
      <c r="G70" s="203"/>
      <c r="H70" s="203"/>
      <c r="I70" s="203"/>
      <c r="J70" s="203"/>
      <c r="K70" s="203"/>
      <c r="L70" s="204"/>
      <c r="M70" s="204"/>
      <c r="N70" s="204"/>
      <c r="O70" s="210">
        <f t="shared" si="5"/>
        <v>28274</v>
      </c>
      <c r="P70" s="330"/>
      <c r="Q70" s="330"/>
      <c r="R70" s="330"/>
      <c r="S70" s="330"/>
      <c r="T70" s="330"/>
      <c r="U70" s="330"/>
      <c r="V70" s="194"/>
      <c r="W70" s="330"/>
      <c r="X70" s="330"/>
      <c r="Y70" s="137"/>
      <c r="Z70" s="137"/>
      <c r="AA70" s="137"/>
      <c r="AB70" s="137"/>
      <c r="AC70" s="137"/>
      <c r="AD70" s="174"/>
      <c r="AE70" s="174"/>
      <c r="AF70" s="164"/>
      <c r="AG70" s="164"/>
      <c r="AI70" s="164"/>
      <c r="AP70" s="164"/>
      <c r="AQ70" s="164"/>
      <c r="AR70" s="164"/>
      <c r="AS70" s="164"/>
    </row>
    <row r="71" spans="1:45" s="118" customFormat="1" ht="14.65" customHeight="1">
      <c r="A71" s="207" t="s">
        <v>119</v>
      </c>
      <c r="B71" s="207" t="s">
        <v>19</v>
      </c>
      <c r="C71" s="208">
        <f t="shared" ref="C71:N71" si="12">SUM(C72:C74)</f>
        <v>436</v>
      </c>
      <c r="D71" s="208">
        <f t="shared" si="12"/>
        <v>343</v>
      </c>
      <c r="E71" s="208">
        <f t="shared" si="12"/>
        <v>0</v>
      </c>
      <c r="F71" s="208">
        <f t="shared" si="12"/>
        <v>0</v>
      </c>
      <c r="G71" s="208">
        <f t="shared" si="12"/>
        <v>0</v>
      </c>
      <c r="H71" s="208">
        <f t="shared" si="12"/>
        <v>0</v>
      </c>
      <c r="I71" s="208">
        <f t="shared" si="12"/>
        <v>0</v>
      </c>
      <c r="J71" s="208">
        <f t="shared" si="12"/>
        <v>0</v>
      </c>
      <c r="K71" s="208">
        <f t="shared" si="12"/>
        <v>0</v>
      </c>
      <c r="L71" s="208">
        <f t="shared" si="12"/>
        <v>0</v>
      </c>
      <c r="M71" s="208">
        <f t="shared" si="12"/>
        <v>0</v>
      </c>
      <c r="N71" s="208">
        <f t="shared" si="12"/>
        <v>0</v>
      </c>
      <c r="O71" s="208">
        <f t="shared" si="5"/>
        <v>779</v>
      </c>
      <c r="P71" s="330"/>
      <c r="Q71" s="330"/>
      <c r="R71" s="330"/>
      <c r="S71" s="330"/>
      <c r="T71" s="330"/>
      <c r="U71" s="330"/>
      <c r="V71" s="194"/>
      <c r="W71" s="330"/>
      <c r="X71" s="330"/>
      <c r="Y71" s="137"/>
      <c r="Z71" s="137"/>
      <c r="AA71" s="137"/>
      <c r="AB71" s="137"/>
      <c r="AC71" s="137"/>
      <c r="AD71" s="174"/>
      <c r="AE71" s="174"/>
      <c r="AF71" s="164"/>
      <c r="AG71" s="164"/>
      <c r="AI71" s="164"/>
      <c r="AP71" s="164"/>
      <c r="AQ71" s="164"/>
      <c r="AR71" s="164"/>
      <c r="AS71" s="164"/>
    </row>
    <row r="72" spans="1:45" s="118" customFormat="1" ht="14.65" customHeight="1">
      <c r="A72" s="328"/>
      <c r="B72" s="328" t="s">
        <v>99</v>
      </c>
      <c r="C72" s="203">
        <v>92</v>
      </c>
      <c r="D72" s="203">
        <v>71</v>
      </c>
      <c r="E72" s="203"/>
      <c r="F72" s="203"/>
      <c r="G72" s="203"/>
      <c r="H72" s="203"/>
      <c r="I72" s="203"/>
      <c r="J72" s="203"/>
      <c r="K72" s="203"/>
      <c r="L72" s="204"/>
      <c r="M72" s="204"/>
      <c r="N72" s="204"/>
      <c r="O72" s="210">
        <f t="shared" si="5"/>
        <v>163</v>
      </c>
      <c r="P72" s="330"/>
      <c r="Q72" s="330"/>
      <c r="R72" s="330"/>
      <c r="S72" s="330"/>
      <c r="T72" s="330"/>
      <c r="U72" s="330"/>
      <c r="V72" s="194"/>
      <c r="W72" s="330"/>
      <c r="X72" s="330"/>
      <c r="Y72" s="137"/>
      <c r="Z72" s="137"/>
      <c r="AA72" s="137"/>
      <c r="AB72" s="137"/>
      <c r="AC72" s="137"/>
      <c r="AD72" s="174"/>
      <c r="AE72" s="174"/>
      <c r="AF72" s="164"/>
      <c r="AG72" s="164"/>
      <c r="AI72" s="164"/>
      <c r="AP72" s="164"/>
      <c r="AQ72" s="164"/>
      <c r="AR72" s="164"/>
      <c r="AS72" s="164"/>
    </row>
    <row r="73" spans="1:45" s="118" customFormat="1" ht="14.65" customHeight="1">
      <c r="A73" s="328"/>
      <c r="B73" s="328" t="s">
        <v>100</v>
      </c>
      <c r="C73" s="203">
        <v>75</v>
      </c>
      <c r="D73" s="203">
        <v>71</v>
      </c>
      <c r="E73" s="203"/>
      <c r="F73" s="203"/>
      <c r="G73" s="203"/>
      <c r="H73" s="203"/>
      <c r="I73" s="203"/>
      <c r="J73" s="203"/>
      <c r="K73" s="203"/>
      <c r="L73" s="204"/>
      <c r="M73" s="204"/>
      <c r="N73" s="204"/>
      <c r="O73" s="210">
        <f t="shared" si="5"/>
        <v>146</v>
      </c>
      <c r="P73" s="330"/>
      <c r="Q73" s="330"/>
      <c r="R73" s="330"/>
      <c r="S73" s="330"/>
      <c r="T73" s="330"/>
      <c r="U73" s="330"/>
      <c r="V73" s="194"/>
      <c r="W73" s="330"/>
      <c r="X73" s="330"/>
      <c r="Y73" s="137"/>
      <c r="Z73" s="137"/>
      <c r="AA73" s="137"/>
      <c r="AB73" s="137"/>
      <c r="AC73" s="137"/>
      <c r="AD73" s="174"/>
      <c r="AE73" s="174"/>
      <c r="AF73" s="164"/>
      <c r="AG73" s="164"/>
      <c r="AI73" s="164"/>
      <c r="AP73" s="164"/>
      <c r="AQ73" s="164"/>
      <c r="AR73" s="164"/>
      <c r="AS73" s="164"/>
    </row>
    <row r="74" spans="1:45" s="118" customFormat="1" ht="14.65" customHeight="1">
      <c r="A74" s="328"/>
      <c r="B74" s="328" t="s">
        <v>102</v>
      </c>
      <c r="C74" s="203">
        <v>269</v>
      </c>
      <c r="D74" s="203">
        <v>201</v>
      </c>
      <c r="E74" s="203"/>
      <c r="F74" s="203"/>
      <c r="G74" s="203"/>
      <c r="H74" s="203"/>
      <c r="I74" s="203"/>
      <c r="J74" s="203"/>
      <c r="K74" s="203"/>
      <c r="L74" s="204"/>
      <c r="M74" s="204"/>
      <c r="N74" s="204"/>
      <c r="O74" s="210">
        <f t="shared" si="5"/>
        <v>470</v>
      </c>
      <c r="P74" s="330"/>
      <c r="Q74" s="330"/>
      <c r="R74" s="330"/>
      <c r="S74" s="330"/>
      <c r="T74" s="330"/>
      <c r="U74" s="330"/>
      <c r="V74" s="194"/>
      <c r="W74" s="330"/>
      <c r="X74" s="330"/>
      <c r="Y74" s="137"/>
      <c r="Z74" s="137"/>
      <c r="AA74" s="137"/>
      <c r="AB74" s="137"/>
      <c r="AC74" s="137"/>
      <c r="AD74" s="174"/>
      <c r="AE74" s="174"/>
      <c r="AF74" s="164"/>
      <c r="AG74" s="164"/>
      <c r="AI74" s="164"/>
      <c r="AP74" s="164"/>
      <c r="AQ74" s="164"/>
      <c r="AR74" s="164"/>
      <c r="AS74" s="164"/>
    </row>
    <row r="75" spans="1:45" s="118" customFormat="1" ht="14.65" customHeight="1">
      <c r="A75" s="207" t="s">
        <v>120</v>
      </c>
      <c r="B75" s="207" t="s">
        <v>19</v>
      </c>
      <c r="C75" s="208">
        <f t="shared" ref="C75:N75" si="13">SUM(C76:C78)</f>
        <v>901</v>
      </c>
      <c r="D75" s="208">
        <f t="shared" si="13"/>
        <v>728</v>
      </c>
      <c r="E75" s="208">
        <f t="shared" si="13"/>
        <v>0</v>
      </c>
      <c r="F75" s="208">
        <f t="shared" si="13"/>
        <v>0</v>
      </c>
      <c r="G75" s="208">
        <f t="shared" si="13"/>
        <v>0</v>
      </c>
      <c r="H75" s="208">
        <f t="shared" si="13"/>
        <v>0</v>
      </c>
      <c r="I75" s="208">
        <f t="shared" si="13"/>
        <v>0</v>
      </c>
      <c r="J75" s="208">
        <f t="shared" si="13"/>
        <v>0</v>
      </c>
      <c r="K75" s="208">
        <f t="shared" si="13"/>
        <v>0</v>
      </c>
      <c r="L75" s="208">
        <f t="shared" si="13"/>
        <v>0</v>
      </c>
      <c r="M75" s="208">
        <f t="shared" si="13"/>
        <v>0</v>
      </c>
      <c r="N75" s="208">
        <f t="shared" si="13"/>
        <v>0</v>
      </c>
      <c r="O75" s="208">
        <f t="shared" si="5"/>
        <v>1629</v>
      </c>
      <c r="P75" s="330"/>
      <c r="Q75" s="330"/>
      <c r="R75" s="330"/>
      <c r="S75" s="330"/>
      <c r="T75" s="330"/>
      <c r="U75" s="330"/>
      <c r="V75" s="194"/>
      <c r="W75" s="330"/>
      <c r="X75" s="330"/>
      <c r="Y75" s="137"/>
      <c r="Z75" s="137"/>
      <c r="AA75" s="137"/>
      <c r="AB75" s="137"/>
      <c r="AC75" s="137"/>
      <c r="AD75" s="174"/>
      <c r="AE75" s="174"/>
      <c r="AF75" s="164"/>
      <c r="AG75" s="164"/>
      <c r="AI75" s="164"/>
      <c r="AP75" s="164"/>
      <c r="AQ75" s="164"/>
      <c r="AR75" s="164"/>
      <c r="AS75" s="164"/>
    </row>
    <row r="76" spans="1:45" s="118" customFormat="1" ht="14.65" customHeight="1">
      <c r="A76" s="328"/>
      <c r="B76" s="328" t="s">
        <v>99</v>
      </c>
      <c r="C76" s="203">
        <v>546</v>
      </c>
      <c r="D76" s="203">
        <v>448</v>
      </c>
      <c r="E76" s="203"/>
      <c r="F76" s="203"/>
      <c r="G76" s="203"/>
      <c r="H76" s="203"/>
      <c r="I76" s="203"/>
      <c r="J76" s="203"/>
      <c r="K76" s="203"/>
      <c r="L76" s="204"/>
      <c r="M76" s="204"/>
      <c r="N76" s="204"/>
      <c r="O76" s="210">
        <f t="shared" si="5"/>
        <v>994</v>
      </c>
      <c r="P76" s="330"/>
      <c r="Q76" s="330"/>
      <c r="R76" s="330"/>
      <c r="S76" s="330"/>
      <c r="T76" s="330"/>
      <c r="U76" s="330"/>
      <c r="V76" s="194"/>
      <c r="W76" s="330"/>
      <c r="X76" s="330"/>
      <c r="Y76" s="137"/>
      <c r="Z76" s="137"/>
      <c r="AA76" s="137"/>
      <c r="AB76" s="137"/>
      <c r="AC76" s="137"/>
      <c r="AD76" s="174"/>
      <c r="AE76" s="174"/>
      <c r="AF76" s="164"/>
      <c r="AG76" s="164"/>
      <c r="AI76" s="164"/>
      <c r="AP76" s="164"/>
      <c r="AQ76" s="164"/>
      <c r="AR76" s="164"/>
      <c r="AS76" s="164"/>
    </row>
    <row r="77" spans="1:45" s="118" customFormat="1" ht="14.65" customHeight="1">
      <c r="A77" s="328"/>
      <c r="B77" s="328" t="s">
        <v>100</v>
      </c>
      <c r="C77" s="203">
        <v>257</v>
      </c>
      <c r="D77" s="203">
        <v>200</v>
      </c>
      <c r="E77" s="203"/>
      <c r="F77" s="203"/>
      <c r="G77" s="203"/>
      <c r="H77" s="203"/>
      <c r="I77" s="203"/>
      <c r="J77" s="203"/>
      <c r="K77" s="203"/>
      <c r="L77" s="204"/>
      <c r="M77" s="204"/>
      <c r="N77" s="204"/>
      <c r="O77" s="210">
        <f t="shared" si="5"/>
        <v>457</v>
      </c>
      <c r="P77" s="330"/>
      <c r="Q77" s="330"/>
      <c r="R77" s="330"/>
      <c r="S77" s="330"/>
      <c r="T77" s="330"/>
      <c r="U77" s="330"/>
      <c r="V77" s="194"/>
      <c r="W77" s="330"/>
      <c r="X77" s="330"/>
      <c r="Y77" s="137"/>
      <c r="Z77" s="137"/>
      <c r="AA77" s="137"/>
      <c r="AB77" s="137"/>
      <c r="AC77" s="137"/>
      <c r="AD77" s="174"/>
      <c r="AE77" s="174"/>
      <c r="AF77" s="164"/>
      <c r="AG77" s="164"/>
      <c r="AI77" s="164"/>
      <c r="AP77" s="164"/>
      <c r="AQ77" s="164"/>
      <c r="AR77" s="164"/>
      <c r="AS77" s="164"/>
    </row>
    <row r="78" spans="1:45" s="118" customFormat="1" ht="14.65" customHeight="1">
      <c r="A78" s="328"/>
      <c r="B78" s="328" t="s">
        <v>102</v>
      </c>
      <c r="C78" s="203">
        <v>98</v>
      </c>
      <c r="D78" s="203">
        <v>80</v>
      </c>
      <c r="E78" s="203"/>
      <c r="F78" s="203"/>
      <c r="G78" s="203"/>
      <c r="H78" s="203"/>
      <c r="I78" s="203"/>
      <c r="J78" s="203"/>
      <c r="K78" s="203"/>
      <c r="L78" s="204"/>
      <c r="M78" s="204"/>
      <c r="N78" s="204"/>
      <c r="O78" s="210">
        <f t="shared" si="5"/>
        <v>178</v>
      </c>
      <c r="P78" s="330"/>
      <c r="Q78" s="330"/>
      <c r="R78" s="330"/>
      <c r="S78" s="330"/>
      <c r="T78" s="330"/>
      <c r="U78" s="330"/>
      <c r="V78" s="194"/>
      <c r="W78" s="330"/>
      <c r="X78" s="330"/>
      <c r="Y78" s="137"/>
      <c r="Z78" s="137"/>
      <c r="AA78" s="137"/>
      <c r="AB78" s="137"/>
      <c r="AC78" s="137"/>
      <c r="AD78" s="174"/>
      <c r="AE78" s="174"/>
      <c r="AF78" s="164"/>
      <c r="AG78" s="164"/>
      <c r="AI78" s="164"/>
      <c r="AP78" s="164"/>
      <c r="AQ78" s="164"/>
      <c r="AR78" s="164"/>
      <c r="AS78" s="164"/>
    </row>
    <row r="79" spans="1:45" s="118" customFormat="1" ht="14.65" customHeight="1">
      <c r="A79" s="207" t="s">
        <v>121</v>
      </c>
      <c r="B79" s="207" t="s">
        <v>19</v>
      </c>
      <c r="C79" s="208">
        <f t="shared" ref="C79:N79" si="14">SUM(C80:C82)</f>
        <v>284</v>
      </c>
      <c r="D79" s="208">
        <f t="shared" si="14"/>
        <v>1366</v>
      </c>
      <c r="E79" s="208">
        <f t="shared" si="14"/>
        <v>0</v>
      </c>
      <c r="F79" s="208">
        <f t="shared" si="14"/>
        <v>0</v>
      </c>
      <c r="G79" s="208">
        <f t="shared" si="14"/>
        <v>0</v>
      </c>
      <c r="H79" s="208">
        <f t="shared" si="14"/>
        <v>0</v>
      </c>
      <c r="I79" s="208">
        <f t="shared" si="14"/>
        <v>0</v>
      </c>
      <c r="J79" s="208">
        <f t="shared" si="14"/>
        <v>0</v>
      </c>
      <c r="K79" s="208">
        <f t="shared" si="14"/>
        <v>0</v>
      </c>
      <c r="L79" s="208">
        <f t="shared" si="14"/>
        <v>0</v>
      </c>
      <c r="M79" s="208">
        <f t="shared" si="14"/>
        <v>0</v>
      </c>
      <c r="N79" s="208">
        <f t="shared" si="14"/>
        <v>0</v>
      </c>
      <c r="O79" s="208">
        <f t="shared" si="5"/>
        <v>1650</v>
      </c>
      <c r="P79" s="330"/>
      <c r="Q79" s="330"/>
      <c r="R79" s="330"/>
      <c r="S79" s="330"/>
      <c r="T79" s="330"/>
      <c r="U79" s="330"/>
      <c r="V79" s="194"/>
      <c r="W79" s="330"/>
      <c r="X79" s="330"/>
      <c r="Y79" s="137"/>
      <c r="Z79" s="137"/>
      <c r="AA79" s="137"/>
      <c r="AB79" s="137"/>
      <c r="AC79" s="137"/>
      <c r="AD79" s="174"/>
      <c r="AE79" s="174"/>
      <c r="AF79" s="164"/>
      <c r="AG79" s="164"/>
      <c r="AI79" s="164"/>
      <c r="AP79" s="164"/>
      <c r="AQ79" s="164"/>
      <c r="AR79" s="164"/>
      <c r="AS79" s="164"/>
    </row>
    <row r="80" spans="1:45" s="118" customFormat="1" ht="14.65" customHeight="1">
      <c r="A80" s="328"/>
      <c r="B80" s="328" t="s">
        <v>99</v>
      </c>
      <c r="C80" s="203">
        <v>74</v>
      </c>
      <c r="D80" s="203">
        <v>344</v>
      </c>
      <c r="E80" s="203"/>
      <c r="F80" s="203"/>
      <c r="G80" s="203"/>
      <c r="H80" s="203"/>
      <c r="I80" s="203"/>
      <c r="J80" s="203"/>
      <c r="K80" s="203"/>
      <c r="L80" s="204"/>
      <c r="M80" s="204"/>
      <c r="N80" s="204"/>
      <c r="O80" s="210">
        <f t="shared" si="5"/>
        <v>418</v>
      </c>
      <c r="P80" s="330"/>
      <c r="Q80" s="330"/>
      <c r="R80" s="330"/>
      <c r="S80" s="330"/>
      <c r="T80" s="330"/>
      <c r="U80" s="330"/>
      <c r="V80" s="194"/>
      <c r="W80" s="330"/>
      <c r="X80" s="330"/>
      <c r="Y80" s="137"/>
      <c r="Z80" s="137"/>
      <c r="AA80" s="137"/>
      <c r="AB80" s="137"/>
      <c r="AC80" s="137"/>
      <c r="AD80" s="174"/>
      <c r="AE80" s="174"/>
      <c r="AF80" s="164"/>
      <c r="AG80" s="164"/>
      <c r="AI80" s="164"/>
      <c r="AP80" s="164"/>
      <c r="AQ80" s="164"/>
      <c r="AR80" s="164"/>
      <c r="AS80" s="164"/>
    </row>
    <row r="81" spans="1:45" s="118" customFormat="1" ht="14.65" customHeight="1">
      <c r="A81" s="328"/>
      <c r="B81" s="328" t="s">
        <v>100</v>
      </c>
      <c r="C81" s="203">
        <v>101</v>
      </c>
      <c r="D81" s="203">
        <v>445</v>
      </c>
      <c r="E81" s="203"/>
      <c r="F81" s="203"/>
      <c r="G81" s="203"/>
      <c r="H81" s="203"/>
      <c r="I81" s="203"/>
      <c r="J81" s="203"/>
      <c r="K81" s="203"/>
      <c r="L81" s="204"/>
      <c r="M81" s="204"/>
      <c r="N81" s="204"/>
      <c r="O81" s="210">
        <f t="shared" si="5"/>
        <v>546</v>
      </c>
      <c r="P81" s="330"/>
      <c r="Q81" s="330"/>
      <c r="R81" s="330"/>
      <c r="S81" s="330"/>
      <c r="T81" s="330"/>
      <c r="U81" s="330"/>
      <c r="V81" s="194"/>
      <c r="W81" s="330"/>
      <c r="X81" s="330"/>
      <c r="Y81" s="137"/>
      <c r="Z81" s="137"/>
      <c r="AA81" s="137"/>
      <c r="AB81" s="137"/>
      <c r="AC81" s="137"/>
      <c r="AD81" s="174"/>
      <c r="AE81" s="174"/>
      <c r="AF81" s="164"/>
      <c r="AG81" s="164"/>
      <c r="AI81" s="164"/>
      <c r="AP81" s="164"/>
      <c r="AQ81" s="164"/>
      <c r="AR81" s="164"/>
      <c r="AS81" s="164"/>
    </row>
    <row r="82" spans="1:45" s="118" customFormat="1" ht="14.65" customHeight="1">
      <c r="A82" s="328"/>
      <c r="B82" s="328" t="s">
        <v>102</v>
      </c>
      <c r="C82" s="203">
        <v>109</v>
      </c>
      <c r="D82" s="203">
        <v>577</v>
      </c>
      <c r="E82" s="203"/>
      <c r="F82" s="203"/>
      <c r="G82" s="203"/>
      <c r="H82" s="203"/>
      <c r="I82" s="203"/>
      <c r="J82" s="203"/>
      <c r="K82" s="203"/>
      <c r="L82" s="204"/>
      <c r="M82" s="204"/>
      <c r="N82" s="204"/>
      <c r="O82" s="210">
        <f t="shared" si="5"/>
        <v>686</v>
      </c>
      <c r="P82" s="330"/>
      <c r="Q82" s="330"/>
      <c r="R82" s="330"/>
      <c r="S82" s="330"/>
      <c r="T82" s="330"/>
      <c r="U82" s="330"/>
      <c r="V82" s="194"/>
      <c r="W82" s="330"/>
      <c r="X82" s="330"/>
      <c r="Y82" s="137"/>
      <c r="Z82" s="137"/>
      <c r="AA82" s="137"/>
      <c r="AB82" s="137"/>
      <c r="AC82" s="137"/>
      <c r="AD82" s="174"/>
      <c r="AE82" s="174"/>
      <c r="AF82" s="164"/>
      <c r="AG82" s="164"/>
      <c r="AI82" s="164"/>
      <c r="AP82" s="164"/>
      <c r="AQ82" s="164"/>
      <c r="AR82" s="164"/>
      <c r="AS82" s="164"/>
    </row>
    <row r="83" spans="1:45" s="118" customFormat="1" ht="14.65" customHeight="1">
      <c r="A83" s="207" t="s">
        <v>78</v>
      </c>
      <c r="B83" s="207" t="s">
        <v>19</v>
      </c>
      <c r="C83" s="208">
        <f t="shared" ref="C83:N83" si="15">SUM(C84:C86)</f>
        <v>6</v>
      </c>
      <c r="D83" s="208">
        <f t="shared" si="15"/>
        <v>7</v>
      </c>
      <c r="E83" s="208">
        <f t="shared" si="15"/>
        <v>0</v>
      </c>
      <c r="F83" s="208">
        <f t="shared" si="15"/>
        <v>0</v>
      </c>
      <c r="G83" s="208">
        <f t="shared" si="15"/>
        <v>0</v>
      </c>
      <c r="H83" s="208">
        <f t="shared" si="15"/>
        <v>0</v>
      </c>
      <c r="I83" s="208">
        <f t="shared" si="15"/>
        <v>0</v>
      </c>
      <c r="J83" s="208">
        <f t="shared" si="15"/>
        <v>0</v>
      </c>
      <c r="K83" s="208">
        <f t="shared" si="15"/>
        <v>0</v>
      </c>
      <c r="L83" s="208">
        <f t="shared" si="15"/>
        <v>0</v>
      </c>
      <c r="M83" s="208">
        <f t="shared" si="15"/>
        <v>0</v>
      </c>
      <c r="N83" s="208">
        <f t="shared" si="15"/>
        <v>0</v>
      </c>
      <c r="O83" s="208">
        <f t="shared" si="5"/>
        <v>13</v>
      </c>
      <c r="P83" s="330"/>
      <c r="Q83" s="330"/>
      <c r="R83" s="330"/>
      <c r="S83" s="330"/>
      <c r="T83" s="330"/>
      <c r="U83" s="330"/>
      <c r="V83" s="194"/>
      <c r="W83" s="330"/>
      <c r="X83" s="330"/>
      <c r="Y83" s="137"/>
      <c r="Z83" s="137"/>
      <c r="AA83" s="137"/>
      <c r="AB83" s="137"/>
      <c r="AC83" s="137"/>
      <c r="AD83" s="174"/>
      <c r="AE83" s="174"/>
      <c r="AF83" s="164"/>
      <c r="AG83" s="164"/>
      <c r="AI83" s="164"/>
      <c r="AP83" s="164"/>
      <c r="AQ83" s="164"/>
      <c r="AR83" s="164"/>
      <c r="AS83" s="164"/>
    </row>
    <row r="84" spans="1:45" s="118" customFormat="1" ht="14.65" customHeight="1">
      <c r="A84" s="328"/>
      <c r="B84" s="328" t="s">
        <v>99</v>
      </c>
      <c r="C84" s="203">
        <v>1</v>
      </c>
      <c r="D84" s="203">
        <v>2</v>
      </c>
      <c r="E84" s="203"/>
      <c r="F84" s="203"/>
      <c r="G84" s="203"/>
      <c r="H84" s="203"/>
      <c r="I84" s="203"/>
      <c r="J84" s="203"/>
      <c r="K84" s="203"/>
      <c r="L84" s="204"/>
      <c r="M84" s="204"/>
      <c r="N84" s="204"/>
      <c r="O84" s="210">
        <f t="shared" si="5"/>
        <v>3</v>
      </c>
      <c r="P84" s="330"/>
      <c r="Q84" s="330"/>
      <c r="R84" s="330"/>
      <c r="S84" s="330"/>
      <c r="T84" s="330"/>
      <c r="U84" s="330"/>
      <c r="V84" s="194"/>
      <c r="W84" s="330"/>
      <c r="X84" s="330"/>
      <c r="Y84" s="137"/>
      <c r="Z84" s="137"/>
      <c r="AA84" s="137"/>
      <c r="AB84" s="137"/>
      <c r="AC84" s="137"/>
      <c r="AD84" s="174"/>
      <c r="AE84" s="174"/>
      <c r="AF84" s="164"/>
      <c r="AG84" s="164"/>
      <c r="AI84" s="164"/>
      <c r="AP84" s="164"/>
      <c r="AQ84" s="164"/>
      <c r="AR84" s="164"/>
      <c r="AS84" s="164"/>
    </row>
    <row r="85" spans="1:45" s="118" customFormat="1" ht="14.65" customHeight="1">
      <c r="A85" s="328"/>
      <c r="B85" s="328" t="s">
        <v>100</v>
      </c>
      <c r="C85" s="203">
        <v>0</v>
      </c>
      <c r="D85" s="203">
        <v>1</v>
      </c>
      <c r="E85" s="203"/>
      <c r="F85" s="203"/>
      <c r="G85" s="203"/>
      <c r="H85" s="203"/>
      <c r="I85" s="203"/>
      <c r="J85" s="203"/>
      <c r="K85" s="203"/>
      <c r="L85" s="204"/>
      <c r="M85" s="204"/>
      <c r="N85" s="204"/>
      <c r="O85" s="210">
        <f t="shared" si="5"/>
        <v>1</v>
      </c>
      <c r="P85" s="330"/>
      <c r="Q85" s="330"/>
      <c r="R85" s="330"/>
      <c r="S85" s="330"/>
      <c r="T85" s="330"/>
      <c r="U85" s="330"/>
      <c r="V85" s="194"/>
      <c r="W85" s="330"/>
      <c r="X85" s="330"/>
      <c r="Y85" s="137"/>
      <c r="Z85" s="137"/>
      <c r="AA85" s="137"/>
      <c r="AB85" s="137"/>
      <c r="AC85" s="137"/>
      <c r="AD85" s="174"/>
      <c r="AE85" s="174"/>
      <c r="AF85" s="164"/>
      <c r="AG85" s="164"/>
      <c r="AI85" s="164"/>
      <c r="AP85" s="164"/>
      <c r="AQ85" s="164"/>
      <c r="AR85" s="164"/>
      <c r="AS85" s="164"/>
    </row>
    <row r="86" spans="1:45" s="118" customFormat="1" ht="14.65" customHeight="1">
      <c r="A86" s="328"/>
      <c r="B86" s="328" t="s">
        <v>102</v>
      </c>
      <c r="C86" s="203">
        <v>5</v>
      </c>
      <c r="D86" s="203">
        <v>4</v>
      </c>
      <c r="E86" s="203"/>
      <c r="F86" s="203"/>
      <c r="G86" s="203"/>
      <c r="H86" s="203"/>
      <c r="I86" s="203"/>
      <c r="J86" s="203"/>
      <c r="K86" s="203"/>
      <c r="L86" s="204"/>
      <c r="M86" s="204"/>
      <c r="N86" s="204"/>
      <c r="O86" s="210">
        <f t="shared" si="5"/>
        <v>9</v>
      </c>
      <c r="P86" s="330"/>
      <c r="Q86" s="330"/>
      <c r="R86" s="330"/>
      <c r="S86" s="330"/>
      <c r="T86" s="330"/>
      <c r="U86" s="330"/>
      <c r="V86" s="194"/>
      <c r="W86" s="330"/>
      <c r="X86" s="330"/>
      <c r="Y86" s="137"/>
      <c r="Z86" s="137"/>
      <c r="AA86" s="137"/>
      <c r="AB86" s="137"/>
      <c r="AC86" s="137"/>
      <c r="AD86" s="174"/>
      <c r="AE86" s="174"/>
      <c r="AF86" s="164"/>
      <c r="AG86" s="164"/>
      <c r="AI86" s="164"/>
      <c r="AP86" s="164"/>
      <c r="AQ86" s="164"/>
      <c r="AR86" s="164"/>
      <c r="AS86" s="164"/>
    </row>
    <row r="87" spans="1:45" s="118" customFormat="1" ht="12">
      <c r="A87" s="180"/>
      <c r="E87" s="330"/>
      <c r="F87" s="330"/>
      <c r="G87" s="330"/>
      <c r="Q87" s="330"/>
      <c r="R87" s="127"/>
      <c r="S87" s="127"/>
      <c r="T87" s="144"/>
      <c r="U87" s="144"/>
      <c r="V87" s="211"/>
      <c r="W87" s="127"/>
      <c r="X87" s="144"/>
      <c r="Y87" s="144"/>
      <c r="Z87" s="127"/>
      <c r="AA87" s="127"/>
      <c r="AB87" s="127"/>
      <c r="AC87" s="159"/>
      <c r="AD87" s="159"/>
      <c r="AE87" s="159"/>
      <c r="AF87" s="159"/>
      <c r="AQ87" s="164"/>
      <c r="AS87" s="164"/>
    </row>
    <row r="88" spans="1:45" s="116" customFormat="1" ht="18" customHeight="1">
      <c r="A88" s="389"/>
      <c r="B88" s="375"/>
      <c r="C88" s="375"/>
      <c r="D88" s="375"/>
      <c r="E88" s="375"/>
      <c r="F88" s="375"/>
      <c r="G88" s="375"/>
      <c r="H88" s="375"/>
      <c r="I88" s="375"/>
      <c r="J88" s="375"/>
      <c r="K88" s="375"/>
      <c r="L88" s="375"/>
      <c r="M88" s="375"/>
      <c r="N88" s="375"/>
      <c r="O88" s="375"/>
      <c r="P88" s="375"/>
      <c r="Q88" s="375"/>
      <c r="R88" s="375"/>
      <c r="S88" s="375"/>
      <c r="T88" s="375"/>
      <c r="U88" s="375"/>
      <c r="V88" s="390"/>
      <c r="W88" s="127"/>
      <c r="X88" s="127"/>
      <c r="Y88" s="127"/>
      <c r="Z88" s="127"/>
      <c r="AA88" s="330"/>
      <c r="AB88" s="330"/>
      <c r="AC88" s="330"/>
      <c r="AD88" s="330"/>
      <c r="AE88" s="330"/>
      <c r="AF88" s="330"/>
      <c r="AG88" s="330"/>
      <c r="AH88" s="330"/>
      <c r="AI88" s="330"/>
      <c r="AJ88" s="330"/>
      <c r="AK88" s="330"/>
      <c r="AL88" s="330"/>
      <c r="AM88" s="330"/>
      <c r="AN88" s="330"/>
      <c r="AO88" s="330"/>
      <c r="AP88" s="330"/>
      <c r="AQ88" s="330"/>
      <c r="AR88" s="330"/>
      <c r="AS88" s="330"/>
    </row>
    <row r="89" spans="1:45" s="118" customFormat="1" ht="12">
      <c r="A89" s="180"/>
      <c r="F89" s="330"/>
      <c r="G89" s="330"/>
      <c r="H89" s="330"/>
      <c r="K89" s="330"/>
      <c r="L89" s="127"/>
      <c r="M89" s="127"/>
      <c r="N89" s="127"/>
      <c r="O89" s="127"/>
      <c r="P89" s="127"/>
      <c r="Q89" s="127"/>
      <c r="R89" s="127"/>
      <c r="S89" s="127"/>
      <c r="T89" s="127"/>
      <c r="U89" s="127"/>
      <c r="V89" s="179"/>
      <c r="W89" s="159"/>
      <c r="X89" s="159"/>
      <c r="Y89" s="159"/>
      <c r="Z89" s="159"/>
    </row>
    <row r="90" spans="1:45" s="118" customFormat="1" ht="23.25" customHeight="1">
      <c r="A90" s="391" t="s">
        <v>122</v>
      </c>
      <c r="B90" s="392"/>
      <c r="C90" s="392"/>
      <c r="D90" s="392"/>
      <c r="E90" s="392"/>
      <c r="F90" s="392"/>
      <c r="G90" s="392"/>
      <c r="H90" s="392"/>
      <c r="I90" s="392"/>
      <c r="J90" s="392"/>
      <c r="K90" s="392"/>
      <c r="L90" s="392"/>
      <c r="M90" s="392"/>
      <c r="N90" s="392"/>
      <c r="O90" s="127"/>
      <c r="P90" s="127"/>
      <c r="Q90" s="193"/>
      <c r="R90" s="193"/>
      <c r="S90" s="193"/>
      <c r="T90" s="193"/>
      <c r="U90" s="193"/>
      <c r="V90" s="212"/>
      <c r="W90" s="160"/>
      <c r="X90" s="160"/>
      <c r="Y90" s="160"/>
      <c r="Z90" s="160"/>
      <c r="AA90" s="163"/>
      <c r="AB90" s="163"/>
    </row>
    <row r="91" spans="1:45" s="118" customFormat="1" ht="22.5" customHeight="1">
      <c r="A91" s="332" t="s">
        <v>86</v>
      </c>
      <c r="B91" s="332" t="s">
        <v>87</v>
      </c>
      <c r="C91" s="332" t="s">
        <v>88</v>
      </c>
      <c r="D91" s="332" t="s">
        <v>89</v>
      </c>
      <c r="E91" s="332" t="s">
        <v>90</v>
      </c>
      <c r="F91" s="332" t="s">
        <v>91</v>
      </c>
      <c r="G91" s="332" t="s">
        <v>92</v>
      </c>
      <c r="H91" s="332" t="s">
        <v>93</v>
      </c>
      <c r="I91" s="332" t="s">
        <v>94</v>
      </c>
      <c r="J91" s="332" t="s">
        <v>95</v>
      </c>
      <c r="K91" s="332" t="s">
        <v>96</v>
      </c>
      <c r="L91" s="332" t="s">
        <v>97</v>
      </c>
      <c r="M91" s="332" t="s">
        <v>98</v>
      </c>
      <c r="N91" s="332" t="s">
        <v>123</v>
      </c>
      <c r="O91" s="127"/>
      <c r="P91" s="193"/>
      <c r="Q91" s="193"/>
      <c r="R91" s="193"/>
      <c r="S91" s="193"/>
      <c r="T91" s="193"/>
      <c r="U91" s="193"/>
      <c r="V91" s="212"/>
      <c r="W91" s="160"/>
      <c r="X91" s="160"/>
      <c r="Y91" s="160"/>
      <c r="Z91" s="160"/>
      <c r="AA91" s="163"/>
      <c r="AB91" s="163"/>
      <c r="AC91" s="163"/>
      <c r="AD91" s="163"/>
      <c r="AE91" s="163"/>
      <c r="AF91" s="163"/>
    </row>
    <row r="92" spans="1:45" s="118" customFormat="1" ht="12">
      <c r="A92" s="213" t="s">
        <v>124</v>
      </c>
      <c r="B92" s="214">
        <v>12615.580645161301</v>
      </c>
      <c r="C92" s="215">
        <v>11932.620689655199</v>
      </c>
      <c r="D92" s="216">
        <v>0</v>
      </c>
      <c r="E92" s="215">
        <v>0</v>
      </c>
      <c r="F92" s="216">
        <v>0</v>
      </c>
      <c r="G92" s="215">
        <v>0</v>
      </c>
      <c r="H92" s="215">
        <v>0</v>
      </c>
      <c r="I92" s="216">
        <v>0</v>
      </c>
      <c r="J92" s="215">
        <v>0</v>
      </c>
      <c r="K92" s="216">
        <v>0</v>
      </c>
      <c r="L92" s="216">
        <v>0</v>
      </c>
      <c r="M92" s="215">
        <v>0</v>
      </c>
      <c r="N92" s="216">
        <v>12285.483333333301</v>
      </c>
      <c r="O92" s="217"/>
      <c r="P92" s="218"/>
      <c r="Q92" s="218"/>
      <c r="R92" s="218"/>
      <c r="S92" s="218"/>
      <c r="T92" s="218"/>
      <c r="U92" s="218"/>
      <c r="V92" s="219"/>
      <c r="W92" s="220"/>
      <c r="X92" s="220"/>
      <c r="Y92" s="220"/>
      <c r="Z92" s="220"/>
      <c r="AA92" s="221"/>
      <c r="AB92" s="221"/>
    </row>
    <row r="93" spans="1:45" s="118" customFormat="1" ht="12">
      <c r="A93" s="222" t="s">
        <v>99</v>
      </c>
      <c r="B93" s="177">
        <v>1046.7419354838701</v>
      </c>
      <c r="C93" s="223">
        <v>990.34482758620697</v>
      </c>
      <c r="D93" s="223">
        <v>0</v>
      </c>
      <c r="E93" s="223">
        <v>0</v>
      </c>
      <c r="F93" s="223">
        <v>0</v>
      </c>
      <c r="G93" s="223">
        <v>0</v>
      </c>
      <c r="H93" s="223">
        <v>0</v>
      </c>
      <c r="I93" s="223">
        <v>0</v>
      </c>
      <c r="J93" s="223">
        <v>0</v>
      </c>
      <c r="K93" s="223">
        <v>0</v>
      </c>
      <c r="L93" s="223">
        <v>0</v>
      </c>
      <c r="M93" s="223">
        <v>0</v>
      </c>
      <c r="N93" s="223">
        <v>1019.4833333333301</v>
      </c>
      <c r="O93" s="127"/>
      <c r="P93" s="218"/>
      <c r="Q93" s="218"/>
      <c r="R93" s="218"/>
      <c r="S93" s="218"/>
      <c r="T93" s="218"/>
      <c r="U93" s="144"/>
      <c r="V93" s="219"/>
      <c r="W93" s="220"/>
      <c r="X93" s="220"/>
      <c r="Y93" s="220"/>
      <c r="Z93" s="220"/>
      <c r="AA93" s="221"/>
      <c r="AB93" s="221"/>
      <c r="AC93" s="221"/>
      <c r="AD93" s="221"/>
      <c r="AE93" s="221"/>
      <c r="AF93" s="221"/>
      <c r="AG93" s="221"/>
    </row>
    <row r="94" spans="1:45" s="118" customFormat="1" ht="12">
      <c r="A94" s="224" t="s">
        <v>100</v>
      </c>
      <c r="B94" s="177">
        <v>1188.9354838709701</v>
      </c>
      <c r="C94" s="223">
        <v>1359.96551724138</v>
      </c>
      <c r="D94" s="223">
        <v>0</v>
      </c>
      <c r="E94" s="223">
        <v>0</v>
      </c>
      <c r="F94" s="223">
        <v>0</v>
      </c>
      <c r="G94" s="223">
        <v>0</v>
      </c>
      <c r="H94" s="223">
        <v>0</v>
      </c>
      <c r="I94" s="223">
        <v>0</v>
      </c>
      <c r="J94" s="223">
        <v>0</v>
      </c>
      <c r="K94" s="223">
        <v>0</v>
      </c>
      <c r="L94" s="223">
        <v>0</v>
      </c>
      <c r="M94" s="223">
        <v>0</v>
      </c>
      <c r="N94" s="223">
        <v>1271.5999999999999</v>
      </c>
      <c r="O94" s="127"/>
      <c r="P94" s="193"/>
      <c r="Q94" s="193"/>
      <c r="R94" s="193"/>
      <c r="S94" s="193"/>
      <c r="T94" s="193"/>
      <c r="U94" s="193"/>
      <c r="V94" s="212"/>
      <c r="W94" s="160"/>
      <c r="X94" s="160"/>
      <c r="Y94" s="160"/>
      <c r="Z94" s="160"/>
      <c r="AA94" s="221"/>
      <c r="AB94" s="221"/>
      <c r="AC94" s="221"/>
      <c r="AG94" s="221"/>
    </row>
    <row r="95" spans="1:45" s="226" customFormat="1" ht="12">
      <c r="A95" s="224" t="s">
        <v>102</v>
      </c>
      <c r="B95" s="177">
        <v>10379.9032258065</v>
      </c>
      <c r="C95" s="223">
        <v>9582.3103448275906</v>
      </c>
      <c r="D95" s="223">
        <v>0</v>
      </c>
      <c r="E95" s="223">
        <v>0</v>
      </c>
      <c r="F95" s="223">
        <v>0</v>
      </c>
      <c r="G95" s="223">
        <v>0</v>
      </c>
      <c r="H95" s="223">
        <v>0</v>
      </c>
      <c r="I95" s="223">
        <v>0</v>
      </c>
      <c r="J95" s="223">
        <v>0</v>
      </c>
      <c r="K95" s="223">
        <v>0</v>
      </c>
      <c r="L95" s="223">
        <v>0</v>
      </c>
      <c r="M95" s="223">
        <v>0</v>
      </c>
      <c r="N95" s="223">
        <v>9994.4</v>
      </c>
      <c r="O95" s="218"/>
      <c r="P95" s="218"/>
      <c r="Q95" s="218"/>
      <c r="R95" s="218"/>
      <c r="S95" s="218"/>
      <c r="T95" s="218"/>
      <c r="U95" s="218"/>
      <c r="V95" s="219"/>
      <c r="W95" s="225"/>
      <c r="X95" s="225"/>
      <c r="Y95" s="225"/>
      <c r="Z95" s="225"/>
      <c r="AA95" s="225"/>
      <c r="AB95" s="225"/>
      <c r="AC95" s="225"/>
      <c r="AD95" s="225"/>
      <c r="AE95" s="225"/>
      <c r="AF95" s="225"/>
      <c r="AG95" s="225"/>
    </row>
    <row r="96" spans="1:45" s="118" customFormat="1" ht="12">
      <c r="A96" s="213" t="s">
        <v>125</v>
      </c>
      <c r="B96" s="214">
        <v>50596.7419354839</v>
      </c>
      <c r="C96" s="215">
        <v>54735.793103448297</v>
      </c>
      <c r="D96" s="216">
        <v>0</v>
      </c>
      <c r="E96" s="215">
        <v>0</v>
      </c>
      <c r="F96" s="216">
        <v>0</v>
      </c>
      <c r="G96" s="215">
        <v>0</v>
      </c>
      <c r="H96" s="215">
        <v>0</v>
      </c>
      <c r="I96" s="216">
        <v>0</v>
      </c>
      <c r="J96" s="215">
        <v>0</v>
      </c>
      <c r="K96" s="216">
        <v>0</v>
      </c>
      <c r="L96" s="216">
        <v>0</v>
      </c>
      <c r="M96" s="215">
        <v>0</v>
      </c>
      <c r="N96" s="216">
        <v>52597.283333333296</v>
      </c>
      <c r="O96" s="127"/>
      <c r="P96" s="218"/>
      <c r="Q96" s="218"/>
      <c r="R96" s="218"/>
      <c r="S96" s="218"/>
      <c r="T96" s="218"/>
      <c r="U96" s="218"/>
      <c r="V96" s="219"/>
      <c r="W96" s="221"/>
      <c r="X96" s="221"/>
      <c r="Y96" s="221"/>
      <c r="Z96" s="221"/>
      <c r="AA96" s="221"/>
      <c r="AB96" s="221"/>
      <c r="AC96" s="221"/>
      <c r="AD96" s="221"/>
      <c r="AE96" s="221"/>
      <c r="AF96" s="221"/>
      <c r="AG96" s="221"/>
    </row>
    <row r="97" spans="1:34" s="118" customFormat="1" ht="12">
      <c r="A97" s="222" t="s">
        <v>99</v>
      </c>
      <c r="B97" s="177">
        <v>16400.677419354801</v>
      </c>
      <c r="C97" s="223">
        <v>16672.241379310301</v>
      </c>
      <c r="D97" s="223">
        <v>0</v>
      </c>
      <c r="E97" s="223">
        <v>0</v>
      </c>
      <c r="F97" s="223">
        <v>0</v>
      </c>
      <c r="G97" s="223">
        <v>0</v>
      </c>
      <c r="H97" s="223">
        <v>0</v>
      </c>
      <c r="I97" s="223">
        <v>0</v>
      </c>
      <c r="J97" s="223">
        <v>0</v>
      </c>
      <c r="K97" s="223">
        <v>0</v>
      </c>
      <c r="L97" s="223">
        <v>0</v>
      </c>
      <c r="M97" s="223">
        <v>0</v>
      </c>
      <c r="N97" s="223">
        <v>16531.933333333302</v>
      </c>
      <c r="O97" s="127"/>
      <c r="P97" s="218"/>
      <c r="Q97" s="218"/>
      <c r="R97" s="218"/>
      <c r="S97" s="218"/>
      <c r="T97" s="218"/>
      <c r="U97" s="218"/>
      <c r="V97" s="219"/>
      <c r="W97" s="221"/>
      <c r="X97" s="221"/>
      <c r="Y97" s="221"/>
      <c r="Z97" s="221"/>
      <c r="AA97" s="221"/>
      <c r="AB97" s="221"/>
      <c r="AC97" s="164"/>
      <c r="AD97" s="221"/>
      <c r="AE97" s="221"/>
      <c r="AF97" s="221"/>
      <c r="AG97" s="221"/>
    </row>
    <row r="98" spans="1:34" s="118" customFormat="1" ht="12">
      <c r="A98" s="224" t="s">
        <v>100</v>
      </c>
      <c r="B98" s="177">
        <v>15459.2903225806</v>
      </c>
      <c r="C98" s="223">
        <v>16121.724137931</v>
      </c>
      <c r="D98" s="223">
        <v>0</v>
      </c>
      <c r="E98" s="223">
        <v>0</v>
      </c>
      <c r="F98" s="223">
        <v>0</v>
      </c>
      <c r="G98" s="223">
        <v>0</v>
      </c>
      <c r="H98" s="223">
        <v>0</v>
      </c>
      <c r="I98" s="223">
        <v>0</v>
      </c>
      <c r="J98" s="223">
        <v>0</v>
      </c>
      <c r="K98" s="223">
        <v>0</v>
      </c>
      <c r="L98" s="223">
        <v>0</v>
      </c>
      <c r="M98" s="223">
        <v>0</v>
      </c>
      <c r="N98" s="223">
        <v>15779.4666666667</v>
      </c>
      <c r="O98" s="127"/>
      <c r="P98" s="218"/>
      <c r="Q98" s="218"/>
      <c r="R98" s="218"/>
      <c r="S98" s="218"/>
      <c r="T98" s="144"/>
      <c r="U98" s="218"/>
      <c r="V98" s="219"/>
      <c r="W98" s="221"/>
      <c r="X98" s="221"/>
      <c r="Y98" s="221"/>
      <c r="Z98" s="221"/>
      <c r="AA98" s="221"/>
      <c r="AB98" s="221"/>
      <c r="AC98" s="221"/>
      <c r="AD98" s="221"/>
      <c r="AE98" s="221"/>
      <c r="AF98" s="221"/>
      <c r="AG98" s="221"/>
    </row>
    <row r="99" spans="1:34" s="118" customFormat="1" ht="12">
      <c r="A99" s="224" t="s">
        <v>102</v>
      </c>
      <c r="B99" s="223">
        <v>18736.774193548401</v>
      </c>
      <c r="C99" s="223">
        <v>21941.827586206899</v>
      </c>
      <c r="D99" s="223">
        <v>0</v>
      </c>
      <c r="E99" s="223">
        <v>0</v>
      </c>
      <c r="F99" s="223">
        <v>0</v>
      </c>
      <c r="G99" s="223">
        <v>0</v>
      </c>
      <c r="H99" s="223">
        <v>0</v>
      </c>
      <c r="I99" s="223">
        <v>0</v>
      </c>
      <c r="J99" s="223">
        <v>0</v>
      </c>
      <c r="K99" s="223">
        <v>0</v>
      </c>
      <c r="L99" s="223">
        <v>0</v>
      </c>
      <c r="M99" s="223">
        <v>0</v>
      </c>
      <c r="N99" s="223">
        <v>20285.883333333299</v>
      </c>
      <c r="O99" s="127"/>
      <c r="P99" s="218"/>
      <c r="Q99" s="218"/>
      <c r="R99" s="218"/>
      <c r="S99" s="218"/>
      <c r="T99" s="218"/>
      <c r="U99" s="218"/>
      <c r="V99" s="219"/>
      <c r="W99" s="221"/>
      <c r="X99" s="221"/>
      <c r="Y99" s="221"/>
      <c r="Z99" s="164"/>
      <c r="AA99" s="221"/>
      <c r="AB99" s="221"/>
      <c r="AC99" s="221"/>
      <c r="AD99" s="221"/>
      <c r="AG99" s="221"/>
    </row>
    <row r="100" spans="1:34" s="118" customFormat="1" ht="12">
      <c r="A100" s="213" t="s">
        <v>126</v>
      </c>
      <c r="B100" s="214">
        <v>63212.322580645203</v>
      </c>
      <c r="C100" s="215">
        <v>66668.413793103406</v>
      </c>
      <c r="D100" s="216">
        <v>0</v>
      </c>
      <c r="E100" s="215">
        <v>0</v>
      </c>
      <c r="F100" s="216">
        <v>0</v>
      </c>
      <c r="G100" s="215">
        <v>0</v>
      </c>
      <c r="H100" s="215">
        <v>0</v>
      </c>
      <c r="I100" s="216">
        <v>0</v>
      </c>
      <c r="J100" s="215">
        <v>0</v>
      </c>
      <c r="K100" s="216">
        <v>0</v>
      </c>
      <c r="L100" s="216">
        <v>0</v>
      </c>
      <c r="M100" s="215">
        <v>0</v>
      </c>
      <c r="N100" s="216">
        <v>64882.766666666699</v>
      </c>
      <c r="O100" s="127"/>
      <c r="P100" s="218"/>
      <c r="Q100" s="218"/>
      <c r="R100" s="218"/>
      <c r="S100" s="218"/>
      <c r="T100" s="218"/>
      <c r="U100" s="218"/>
      <c r="V100" s="219"/>
      <c r="W100" s="221"/>
      <c r="X100" s="221"/>
      <c r="Y100" s="221"/>
      <c r="Z100" s="221"/>
      <c r="AA100" s="221"/>
      <c r="AB100" s="221"/>
      <c r="AC100" s="221"/>
      <c r="AD100" s="221"/>
      <c r="AG100" s="221"/>
    </row>
    <row r="101" spans="1:34" s="118" customFormat="1" ht="12">
      <c r="A101" s="222" t="s">
        <v>99</v>
      </c>
      <c r="B101" s="177">
        <v>17447.419354838701</v>
      </c>
      <c r="C101" s="223">
        <v>17662.586206896602</v>
      </c>
      <c r="D101" s="223">
        <v>0</v>
      </c>
      <c r="E101" s="223">
        <v>0</v>
      </c>
      <c r="F101" s="223">
        <v>0</v>
      </c>
      <c r="G101" s="223">
        <v>0</v>
      </c>
      <c r="H101" s="223">
        <v>0</v>
      </c>
      <c r="I101" s="223">
        <v>0</v>
      </c>
      <c r="J101" s="223">
        <v>0</v>
      </c>
      <c r="K101" s="223">
        <v>0</v>
      </c>
      <c r="L101" s="223">
        <v>0</v>
      </c>
      <c r="M101" s="223">
        <v>0</v>
      </c>
      <c r="N101" s="223">
        <v>17551.416666666701</v>
      </c>
      <c r="O101" s="127"/>
      <c r="P101" s="218"/>
      <c r="Q101" s="218"/>
      <c r="R101" s="221"/>
      <c r="S101" s="218"/>
      <c r="T101" s="218"/>
      <c r="U101" s="218"/>
      <c r="V101" s="219"/>
      <c r="W101" s="221"/>
      <c r="X101" s="221"/>
      <c r="Y101" s="221"/>
      <c r="Z101" s="221"/>
      <c r="AA101" s="221"/>
      <c r="AB101" s="221"/>
    </row>
    <row r="102" spans="1:34" s="118" customFormat="1" ht="12">
      <c r="A102" s="224" t="s">
        <v>100</v>
      </c>
      <c r="B102" s="177">
        <v>16648.225806451599</v>
      </c>
      <c r="C102" s="223">
        <v>17481.689655172398</v>
      </c>
      <c r="D102" s="223">
        <v>0</v>
      </c>
      <c r="E102" s="223">
        <v>0</v>
      </c>
      <c r="F102" s="223">
        <v>0</v>
      </c>
      <c r="G102" s="223">
        <v>0</v>
      </c>
      <c r="H102" s="223">
        <v>0</v>
      </c>
      <c r="I102" s="223">
        <v>0</v>
      </c>
      <c r="J102" s="223">
        <v>0</v>
      </c>
      <c r="K102" s="223">
        <v>0</v>
      </c>
      <c r="L102" s="223">
        <v>0</v>
      </c>
      <c r="M102" s="223">
        <v>0</v>
      </c>
      <c r="N102" s="223">
        <v>17051.066666666698</v>
      </c>
      <c r="O102" s="127"/>
      <c r="P102" s="218"/>
      <c r="Q102" s="218"/>
      <c r="R102" s="144"/>
      <c r="S102" s="218"/>
      <c r="T102" s="218"/>
      <c r="U102" s="218"/>
      <c r="V102" s="219"/>
      <c r="W102" s="221"/>
      <c r="X102" s="221"/>
      <c r="Y102" s="221"/>
      <c r="Z102" s="221"/>
      <c r="AA102" s="221"/>
      <c r="AB102" s="221"/>
    </row>
    <row r="103" spans="1:34" s="118" customFormat="1" ht="12">
      <c r="A103" s="224" t="s">
        <v>102</v>
      </c>
      <c r="B103" s="177">
        <v>29116.677419354801</v>
      </c>
      <c r="C103" s="223">
        <v>31524.1379310345</v>
      </c>
      <c r="D103" s="223">
        <v>0</v>
      </c>
      <c r="E103" s="223">
        <v>0</v>
      </c>
      <c r="F103" s="223">
        <v>0</v>
      </c>
      <c r="G103" s="223">
        <v>0</v>
      </c>
      <c r="H103" s="223">
        <v>0</v>
      </c>
      <c r="I103" s="223">
        <v>0</v>
      </c>
      <c r="J103" s="223">
        <v>0</v>
      </c>
      <c r="K103" s="223">
        <v>0</v>
      </c>
      <c r="L103" s="223">
        <v>0</v>
      </c>
      <c r="M103" s="223">
        <v>0</v>
      </c>
      <c r="N103" s="223">
        <v>30280.2833333333</v>
      </c>
      <c r="O103" s="127"/>
      <c r="P103" s="218"/>
      <c r="Q103" s="218"/>
      <c r="R103" s="144"/>
      <c r="S103" s="144"/>
      <c r="T103" s="218"/>
      <c r="U103" s="218"/>
      <c r="V103" s="219"/>
      <c r="W103" s="221"/>
      <c r="X103" s="221"/>
      <c r="Y103" s="221"/>
      <c r="Z103" s="221"/>
      <c r="AA103" s="221"/>
      <c r="AB103" s="221"/>
    </row>
    <row r="104" spans="1:34" s="118" customFormat="1" ht="12">
      <c r="A104" s="180"/>
      <c r="F104" s="330"/>
      <c r="G104" s="330"/>
      <c r="H104" s="330"/>
      <c r="I104" s="330"/>
      <c r="J104" s="330"/>
      <c r="K104" s="330"/>
      <c r="L104" s="127"/>
      <c r="M104" s="127"/>
      <c r="N104" s="127"/>
      <c r="O104" s="127"/>
      <c r="P104" s="218"/>
      <c r="Q104" s="218"/>
      <c r="R104" s="218"/>
      <c r="S104" s="144"/>
      <c r="T104" s="218"/>
      <c r="U104" s="218"/>
      <c r="V104" s="219"/>
      <c r="W104" s="221"/>
      <c r="X104" s="221"/>
      <c r="Y104" s="221"/>
      <c r="Z104" s="221"/>
      <c r="AA104" s="221"/>
      <c r="AB104" s="221"/>
    </row>
    <row r="105" spans="1:34" s="118" customFormat="1" ht="12" customHeight="1">
      <c r="A105" s="374"/>
      <c r="B105" s="375"/>
      <c r="C105" s="375"/>
      <c r="D105" s="375"/>
      <c r="E105" s="375"/>
      <c r="F105" s="375"/>
      <c r="G105" s="375"/>
      <c r="H105" s="375"/>
      <c r="I105" s="375"/>
      <c r="J105" s="375"/>
      <c r="K105" s="375"/>
      <c r="L105" s="375"/>
      <c r="M105" s="375"/>
      <c r="N105" s="375"/>
      <c r="O105" s="375"/>
      <c r="P105" s="375"/>
      <c r="Q105" s="375"/>
      <c r="R105" s="375"/>
      <c r="S105" s="375"/>
      <c r="T105" s="375"/>
      <c r="U105" s="375"/>
      <c r="V105" s="376"/>
    </row>
    <row r="106" spans="1:34" s="118" customFormat="1" ht="12">
      <c r="A106" s="180"/>
      <c r="F106" s="330"/>
      <c r="G106" s="330"/>
      <c r="H106" s="330"/>
      <c r="I106" s="330"/>
      <c r="J106" s="330"/>
      <c r="K106" s="330"/>
      <c r="L106" s="127"/>
      <c r="M106" s="127"/>
      <c r="N106" s="127"/>
      <c r="O106" s="127"/>
      <c r="P106" s="127"/>
      <c r="Q106" s="127"/>
      <c r="R106" s="127"/>
      <c r="S106" s="127"/>
      <c r="T106" s="127"/>
      <c r="U106" s="127"/>
      <c r="V106" s="179"/>
      <c r="AA106" s="163"/>
      <c r="AB106" s="163"/>
      <c r="AC106" s="163"/>
      <c r="AD106" s="163"/>
      <c r="AE106" s="163"/>
      <c r="AF106" s="163"/>
      <c r="AG106" s="163"/>
    </row>
    <row r="107" spans="1:34" s="118" customFormat="1" ht="24.75" customHeight="1">
      <c r="A107" s="391" t="s">
        <v>127</v>
      </c>
      <c r="B107" s="392"/>
      <c r="C107" s="392"/>
      <c r="D107" s="392"/>
      <c r="E107" s="392"/>
      <c r="F107" s="392"/>
      <c r="G107" s="392"/>
      <c r="H107" s="392"/>
      <c r="I107" s="392"/>
      <c r="J107" s="392"/>
      <c r="K107" s="392"/>
      <c r="L107" s="392"/>
      <c r="M107" s="392"/>
      <c r="N107" s="392"/>
      <c r="O107" s="127"/>
      <c r="P107" s="127"/>
      <c r="Q107" s="193"/>
      <c r="R107" s="193"/>
      <c r="S107" s="193"/>
      <c r="T107" s="193"/>
      <c r="U107" s="193"/>
      <c r="V107" s="212"/>
      <c r="W107" s="163"/>
      <c r="X107" s="163"/>
      <c r="Y107" s="163"/>
      <c r="Z107" s="163"/>
      <c r="AA107" s="163"/>
      <c r="AB107" s="163"/>
    </row>
    <row r="108" spans="1:34" s="118" customFormat="1" ht="12">
      <c r="A108" s="332" t="s">
        <v>86</v>
      </c>
      <c r="B108" s="332" t="s">
        <v>87</v>
      </c>
      <c r="C108" s="332" t="s">
        <v>88</v>
      </c>
      <c r="D108" s="332" t="s">
        <v>89</v>
      </c>
      <c r="E108" s="332" t="s">
        <v>90</v>
      </c>
      <c r="F108" s="332" t="s">
        <v>91</v>
      </c>
      <c r="G108" s="332" t="s">
        <v>92</v>
      </c>
      <c r="H108" s="332" t="s">
        <v>93</v>
      </c>
      <c r="I108" s="332" t="s">
        <v>94</v>
      </c>
      <c r="J108" s="332" t="s">
        <v>95</v>
      </c>
      <c r="K108" s="332" t="s">
        <v>96</v>
      </c>
      <c r="L108" s="332" t="s">
        <v>97</v>
      </c>
      <c r="M108" s="332" t="s">
        <v>98</v>
      </c>
      <c r="N108" s="332" t="s">
        <v>123</v>
      </c>
      <c r="O108" s="127"/>
      <c r="P108" s="193"/>
      <c r="Q108" s="193"/>
      <c r="R108" s="193"/>
      <c r="S108" s="193"/>
      <c r="T108" s="193"/>
      <c r="U108" s="193"/>
      <c r="V108" s="212"/>
      <c r="W108" s="163"/>
      <c r="X108" s="163"/>
      <c r="Y108" s="163"/>
      <c r="Z108" s="163"/>
      <c r="AA108" s="163"/>
      <c r="AB108" s="163"/>
      <c r="AC108" s="221"/>
      <c r="AD108" s="221"/>
      <c r="AE108" s="221"/>
      <c r="AF108" s="221"/>
      <c r="AG108" s="221"/>
      <c r="AH108" s="221"/>
    </row>
    <row r="109" spans="1:34" s="118" customFormat="1" ht="12.75" customHeight="1">
      <c r="A109" s="213" t="s">
        <v>124</v>
      </c>
      <c r="B109" s="227">
        <v>74.624741913282904</v>
      </c>
      <c r="C109" s="228">
        <v>91.651468654099105</v>
      </c>
      <c r="D109" s="229">
        <v>0</v>
      </c>
      <c r="E109" s="228">
        <v>0</v>
      </c>
      <c r="F109" s="229">
        <v>0</v>
      </c>
      <c r="G109" s="228">
        <v>0</v>
      </c>
      <c r="H109" s="228">
        <v>0</v>
      </c>
      <c r="I109" s="229">
        <v>0</v>
      </c>
      <c r="J109" s="228">
        <v>0</v>
      </c>
      <c r="K109" s="229">
        <v>0</v>
      </c>
      <c r="L109" s="229">
        <v>0</v>
      </c>
      <c r="M109" s="228">
        <v>0</v>
      </c>
      <c r="N109" s="229">
        <v>82.112299980721005</v>
      </c>
      <c r="O109" s="127"/>
      <c r="P109" s="127"/>
      <c r="Q109" s="193"/>
      <c r="R109" s="193"/>
      <c r="S109" s="193"/>
      <c r="T109" s="193"/>
      <c r="U109" s="193"/>
      <c r="V109" s="212"/>
      <c r="W109" s="163"/>
      <c r="X109" s="163"/>
      <c r="Y109" s="163"/>
      <c r="Z109" s="163"/>
      <c r="AA109" s="163"/>
      <c r="AB109" s="163"/>
      <c r="AC109" s="221"/>
      <c r="AD109" s="221"/>
      <c r="AE109" s="221"/>
      <c r="AF109" s="221"/>
      <c r="AG109" s="221"/>
      <c r="AH109" s="221"/>
    </row>
    <row r="110" spans="1:34" s="118" customFormat="1" ht="12">
      <c r="A110" s="222" t="s">
        <v>99</v>
      </c>
      <c r="B110" s="230">
        <v>32.520000000000003</v>
      </c>
      <c r="C110" s="231">
        <v>38.2222222222222</v>
      </c>
      <c r="D110" s="231">
        <v>0</v>
      </c>
      <c r="E110" s="231">
        <v>0</v>
      </c>
      <c r="F110" s="231">
        <v>0</v>
      </c>
      <c r="G110" s="231">
        <v>0</v>
      </c>
      <c r="H110" s="231">
        <v>0</v>
      </c>
      <c r="I110" s="231">
        <v>0</v>
      </c>
      <c r="J110" s="231">
        <v>0</v>
      </c>
      <c r="K110" s="231">
        <v>0</v>
      </c>
      <c r="L110" s="231">
        <v>0</v>
      </c>
      <c r="M110" s="231">
        <v>0</v>
      </c>
      <c r="N110" s="231">
        <v>34.906976744185997</v>
      </c>
      <c r="O110" s="127"/>
      <c r="P110" s="127"/>
      <c r="Q110" s="127"/>
      <c r="R110" s="193"/>
      <c r="S110" s="193"/>
      <c r="T110" s="193"/>
      <c r="U110" s="193"/>
      <c r="V110" s="212"/>
      <c r="W110" s="163"/>
      <c r="X110" s="163"/>
      <c r="Y110" s="163"/>
      <c r="Z110" s="163"/>
      <c r="AA110" s="221"/>
      <c r="AB110" s="221"/>
      <c r="AC110" s="164"/>
      <c r="AD110" s="221"/>
      <c r="AE110" s="221"/>
      <c r="AF110" s="221"/>
      <c r="AH110" s="221"/>
    </row>
    <row r="111" spans="1:34" s="118" customFormat="1" ht="12">
      <c r="A111" s="224" t="s">
        <v>100</v>
      </c>
      <c r="B111" s="230">
        <v>44.976190476190503</v>
      </c>
      <c r="C111" s="231">
        <v>43.375539568345303</v>
      </c>
      <c r="D111" s="231">
        <v>0</v>
      </c>
      <c r="E111" s="231">
        <v>0</v>
      </c>
      <c r="F111" s="231">
        <v>0</v>
      </c>
      <c r="G111" s="231">
        <v>0</v>
      </c>
      <c r="H111" s="231">
        <v>0</v>
      </c>
      <c r="I111" s="231">
        <v>0</v>
      </c>
      <c r="J111" s="231">
        <v>0</v>
      </c>
      <c r="K111" s="231">
        <v>0</v>
      </c>
      <c r="L111" s="231">
        <v>0</v>
      </c>
      <c r="M111" s="231">
        <v>0</v>
      </c>
      <c r="N111" s="231">
        <v>44.1623994147769</v>
      </c>
      <c r="O111" s="127"/>
      <c r="P111" s="127"/>
      <c r="Q111" s="193"/>
      <c r="R111" s="193"/>
      <c r="S111" s="193"/>
      <c r="T111" s="193"/>
      <c r="U111" s="193"/>
      <c r="V111" s="212"/>
      <c r="W111" s="163"/>
      <c r="X111" s="163"/>
      <c r="AA111" s="221"/>
      <c r="AB111" s="221"/>
      <c r="AC111" s="221"/>
      <c r="AD111" s="221"/>
      <c r="AE111" s="221"/>
      <c r="AF111" s="221"/>
      <c r="AG111" s="221"/>
      <c r="AH111" s="221"/>
    </row>
    <row r="112" spans="1:34" s="118" customFormat="1" ht="12">
      <c r="A112" s="224" t="s">
        <v>102</v>
      </c>
      <c r="B112" s="230">
        <v>90.305378973105107</v>
      </c>
      <c r="C112" s="231">
        <v>115.42012214722</v>
      </c>
      <c r="D112" s="231">
        <v>0</v>
      </c>
      <c r="E112" s="231">
        <v>0</v>
      </c>
      <c r="F112" s="231">
        <v>0</v>
      </c>
      <c r="G112" s="231">
        <v>0</v>
      </c>
      <c r="H112" s="231">
        <v>0</v>
      </c>
      <c r="I112" s="231">
        <v>0</v>
      </c>
      <c r="J112" s="231">
        <v>0</v>
      </c>
      <c r="K112" s="231">
        <v>0</v>
      </c>
      <c r="L112" s="231">
        <v>0</v>
      </c>
      <c r="M112" s="231">
        <v>0</v>
      </c>
      <c r="N112" s="231">
        <v>101.155533953618</v>
      </c>
      <c r="O112" s="127"/>
      <c r="P112" s="193"/>
      <c r="Q112" s="193"/>
      <c r="R112" s="193"/>
      <c r="S112" s="193"/>
      <c r="T112" s="193"/>
      <c r="U112" s="193"/>
      <c r="V112" s="212"/>
      <c r="W112" s="163"/>
      <c r="X112" s="163"/>
      <c r="Y112" s="163"/>
      <c r="Z112" s="163"/>
    </row>
    <row r="113" spans="1:33" s="118" customFormat="1" ht="12">
      <c r="A113" s="213" t="s">
        <v>125</v>
      </c>
      <c r="B113" s="227">
        <v>42.3083143015863</v>
      </c>
      <c r="C113" s="228">
        <v>40.708461038357903</v>
      </c>
      <c r="D113" s="229">
        <v>0</v>
      </c>
      <c r="E113" s="228">
        <v>0</v>
      </c>
      <c r="F113" s="229">
        <v>0</v>
      </c>
      <c r="G113" s="228">
        <v>0</v>
      </c>
      <c r="H113" s="228">
        <v>0</v>
      </c>
      <c r="I113" s="229">
        <v>0</v>
      </c>
      <c r="J113" s="228">
        <v>0</v>
      </c>
      <c r="K113" s="229">
        <v>0</v>
      </c>
      <c r="L113" s="229">
        <v>0</v>
      </c>
      <c r="M113" s="228">
        <v>0</v>
      </c>
      <c r="N113" s="229">
        <v>41.509636338345999</v>
      </c>
      <c r="O113" s="127"/>
      <c r="P113" s="193"/>
      <c r="Q113" s="193"/>
      <c r="R113" s="218"/>
      <c r="S113" s="218"/>
      <c r="T113" s="218"/>
      <c r="U113" s="218"/>
      <c r="V113" s="179"/>
      <c r="Z113" s="163"/>
      <c r="AA113" s="163"/>
      <c r="AB113" s="163"/>
      <c r="AC113" s="163"/>
      <c r="AD113" s="163"/>
      <c r="AE113" s="163"/>
      <c r="AF113" s="163"/>
    </row>
    <row r="114" spans="1:33" s="118" customFormat="1" ht="12">
      <c r="A114" s="222" t="s">
        <v>99</v>
      </c>
      <c r="B114" s="230">
        <v>48.314004585403097</v>
      </c>
      <c r="C114" s="231">
        <v>46.916985308915301</v>
      </c>
      <c r="D114" s="231">
        <v>0</v>
      </c>
      <c r="E114" s="231">
        <v>0</v>
      </c>
      <c r="F114" s="231">
        <v>0</v>
      </c>
      <c r="G114" s="231">
        <v>0</v>
      </c>
      <c r="H114" s="231">
        <v>0</v>
      </c>
      <c r="I114" s="231">
        <v>0</v>
      </c>
      <c r="J114" s="231">
        <v>0</v>
      </c>
      <c r="K114" s="231">
        <v>0</v>
      </c>
      <c r="L114" s="231">
        <v>0</v>
      </c>
      <c r="M114" s="231">
        <v>0</v>
      </c>
      <c r="N114" s="231">
        <v>47.633637165539497</v>
      </c>
      <c r="O114" s="127"/>
      <c r="P114" s="193"/>
      <c r="Q114" s="193"/>
      <c r="R114" s="193"/>
      <c r="S114" s="193"/>
      <c r="T114" s="193"/>
      <c r="U114" s="218"/>
      <c r="V114" s="212"/>
      <c r="W114" s="163"/>
      <c r="X114" s="163"/>
      <c r="Y114" s="163"/>
      <c r="Z114" s="163"/>
      <c r="AA114" s="163"/>
      <c r="AB114" s="163"/>
      <c r="AC114" s="163"/>
    </row>
    <row r="115" spans="1:33" s="118" customFormat="1" ht="12" customHeight="1">
      <c r="A115" s="224" t="s">
        <v>100</v>
      </c>
      <c r="B115" s="230">
        <v>46.942988554925698</v>
      </c>
      <c r="C115" s="231">
        <v>46.179167594035199</v>
      </c>
      <c r="D115" s="231">
        <v>0</v>
      </c>
      <c r="E115" s="231">
        <v>0</v>
      </c>
      <c r="F115" s="231">
        <v>0</v>
      </c>
      <c r="G115" s="231">
        <v>0</v>
      </c>
      <c r="H115" s="231">
        <v>0</v>
      </c>
      <c r="I115" s="231">
        <v>0</v>
      </c>
      <c r="J115" s="231">
        <v>0</v>
      </c>
      <c r="K115" s="231">
        <v>0</v>
      </c>
      <c r="L115" s="231">
        <v>0</v>
      </c>
      <c r="M115" s="231">
        <v>0</v>
      </c>
      <c r="N115" s="231">
        <v>46.568639214616901</v>
      </c>
      <c r="O115" s="127"/>
      <c r="P115" s="193"/>
      <c r="Q115" s="193"/>
      <c r="R115" s="218"/>
      <c r="S115" s="218"/>
      <c r="T115" s="218"/>
      <c r="U115" s="218"/>
      <c r="V115" s="212"/>
      <c r="W115" s="163"/>
      <c r="X115" s="163"/>
      <c r="Y115" s="163"/>
      <c r="Z115" s="163"/>
      <c r="AA115" s="163"/>
      <c r="AB115" s="163"/>
    </row>
    <row r="116" spans="1:33" s="118" customFormat="1" ht="12">
      <c r="A116" s="224" t="s">
        <v>102</v>
      </c>
      <c r="B116" s="230">
        <v>33.869924513309499</v>
      </c>
      <c r="C116" s="231">
        <v>32.4210959108918</v>
      </c>
      <c r="D116" s="231">
        <v>0</v>
      </c>
      <c r="E116" s="231">
        <v>0</v>
      </c>
      <c r="F116" s="231">
        <v>0</v>
      </c>
      <c r="G116" s="231">
        <v>0</v>
      </c>
      <c r="H116" s="231">
        <v>0</v>
      </c>
      <c r="I116" s="231">
        <v>0</v>
      </c>
      <c r="J116" s="231">
        <v>0</v>
      </c>
      <c r="K116" s="231">
        <v>0</v>
      </c>
      <c r="L116" s="231">
        <v>0</v>
      </c>
      <c r="M116" s="231">
        <v>0</v>
      </c>
      <c r="N116" s="231">
        <v>33.123411139357501</v>
      </c>
      <c r="O116" s="127"/>
      <c r="P116" s="193"/>
      <c r="Q116" s="193"/>
      <c r="R116" s="193"/>
      <c r="S116" s="193"/>
      <c r="T116" s="193"/>
      <c r="U116" s="193"/>
      <c r="V116" s="212"/>
      <c r="W116" s="163"/>
      <c r="X116" s="163"/>
      <c r="Y116" s="163"/>
      <c r="Z116" s="163"/>
      <c r="AA116" s="163"/>
      <c r="AB116" s="163"/>
    </row>
    <row r="117" spans="1:33" s="118" customFormat="1" ht="12">
      <c r="A117" s="213" t="s">
        <v>126</v>
      </c>
      <c r="B117" s="227">
        <v>47.223347464280103</v>
      </c>
      <c r="C117" s="228">
        <v>47.012939804139698</v>
      </c>
      <c r="D117" s="229">
        <v>0</v>
      </c>
      <c r="E117" s="228">
        <v>0</v>
      </c>
      <c r="F117" s="229">
        <v>0</v>
      </c>
      <c r="G117" s="228">
        <v>0</v>
      </c>
      <c r="H117" s="228">
        <v>0</v>
      </c>
      <c r="I117" s="229">
        <v>0</v>
      </c>
      <c r="J117" s="228">
        <v>0</v>
      </c>
      <c r="K117" s="229">
        <v>0</v>
      </c>
      <c r="L117" s="229">
        <v>0</v>
      </c>
      <c r="M117" s="228">
        <v>0</v>
      </c>
      <c r="N117" s="229">
        <v>47.120036762257399</v>
      </c>
      <c r="O117" s="127"/>
      <c r="P117" s="127"/>
      <c r="Q117" s="127"/>
      <c r="R117" s="127"/>
      <c r="S117" s="127"/>
      <c r="T117" s="127"/>
      <c r="U117" s="127"/>
      <c r="V117" s="179"/>
    </row>
    <row r="118" spans="1:33" s="118" customFormat="1" ht="12">
      <c r="A118" s="222" t="s">
        <v>99</v>
      </c>
      <c r="B118" s="230">
        <v>46.874196909185599</v>
      </c>
      <c r="C118" s="231">
        <v>46.302319057415403</v>
      </c>
      <c r="D118" s="231">
        <v>0</v>
      </c>
      <c r="E118" s="231">
        <v>0</v>
      </c>
      <c r="F118" s="231">
        <v>0</v>
      </c>
      <c r="G118" s="231">
        <v>0</v>
      </c>
      <c r="H118" s="231">
        <v>0</v>
      </c>
      <c r="I118" s="231">
        <v>0</v>
      </c>
      <c r="J118" s="231">
        <v>0</v>
      </c>
      <c r="K118" s="231">
        <v>0</v>
      </c>
      <c r="L118" s="231">
        <v>0</v>
      </c>
      <c r="M118" s="231">
        <v>0</v>
      </c>
      <c r="N118" s="231">
        <v>46.598865478119897</v>
      </c>
      <c r="O118" s="127"/>
      <c r="P118" s="127"/>
      <c r="Q118" s="127"/>
      <c r="R118" s="127"/>
      <c r="S118" s="127"/>
      <c r="T118" s="127"/>
      <c r="U118" s="127"/>
      <c r="V118" s="179"/>
    </row>
    <row r="119" spans="1:33" s="118" customFormat="1" ht="12">
      <c r="A119" s="224" t="s">
        <v>100</v>
      </c>
      <c r="B119" s="230">
        <v>46.811096696936403</v>
      </c>
      <c r="C119" s="231">
        <v>45.9778948455738</v>
      </c>
      <c r="D119" s="231">
        <v>0</v>
      </c>
      <c r="E119" s="231">
        <v>0</v>
      </c>
      <c r="F119" s="231">
        <v>0</v>
      </c>
      <c r="G119" s="231">
        <v>0</v>
      </c>
      <c r="H119" s="231">
        <v>0</v>
      </c>
      <c r="I119" s="231">
        <v>0</v>
      </c>
      <c r="J119" s="231">
        <v>0</v>
      </c>
      <c r="K119" s="231">
        <v>0</v>
      </c>
      <c r="L119" s="231">
        <v>0</v>
      </c>
      <c r="M119" s="231">
        <v>0</v>
      </c>
      <c r="N119" s="231">
        <v>46.401685108110897</v>
      </c>
      <c r="O119" s="127"/>
      <c r="P119" s="127"/>
      <c r="Q119" s="127"/>
      <c r="R119" s="127"/>
      <c r="S119" s="127"/>
      <c r="T119" s="127"/>
      <c r="U119" s="127"/>
      <c r="V119" s="179"/>
    </row>
    <row r="120" spans="1:33" s="118" customFormat="1" ht="12">
      <c r="A120" s="224" t="s">
        <v>102</v>
      </c>
      <c r="B120" s="230">
        <v>47.712263868066003</v>
      </c>
      <c r="C120" s="231">
        <v>48.081574478408498</v>
      </c>
      <c r="D120" s="231">
        <v>0</v>
      </c>
      <c r="E120" s="231">
        <v>0</v>
      </c>
      <c r="F120" s="231">
        <v>0</v>
      </c>
      <c r="G120" s="231">
        <v>0</v>
      </c>
      <c r="H120" s="231">
        <v>0</v>
      </c>
      <c r="I120" s="231">
        <v>0</v>
      </c>
      <c r="J120" s="231">
        <v>0</v>
      </c>
      <c r="K120" s="231">
        <v>0</v>
      </c>
      <c r="L120" s="231">
        <v>0</v>
      </c>
      <c r="M120" s="231">
        <v>0</v>
      </c>
      <c r="N120" s="231">
        <v>47.895877936254301</v>
      </c>
      <c r="O120" s="127"/>
      <c r="P120" s="127"/>
      <c r="Q120" s="127"/>
      <c r="R120" s="127"/>
      <c r="S120" s="127"/>
      <c r="T120" s="127"/>
      <c r="U120" s="127"/>
      <c r="V120" s="179"/>
    </row>
    <row r="121" spans="1:33" s="118" customFormat="1" ht="12">
      <c r="A121" s="180"/>
      <c r="F121" s="330"/>
      <c r="G121" s="330"/>
      <c r="H121" s="330"/>
      <c r="I121" s="330"/>
      <c r="J121" s="330"/>
      <c r="K121" s="330"/>
      <c r="L121" s="127"/>
      <c r="M121" s="127"/>
      <c r="N121" s="127"/>
      <c r="O121" s="127"/>
      <c r="P121" s="127"/>
      <c r="Q121" s="127"/>
      <c r="R121" s="127"/>
      <c r="S121" s="127"/>
      <c r="T121" s="127"/>
      <c r="U121" s="127"/>
      <c r="V121" s="179"/>
    </row>
    <row r="122" spans="1:33" s="118" customFormat="1" ht="12">
      <c r="A122" s="374"/>
      <c r="B122" s="375"/>
      <c r="C122" s="375"/>
      <c r="D122" s="375"/>
      <c r="E122" s="375"/>
      <c r="F122" s="375"/>
      <c r="G122" s="375"/>
      <c r="H122" s="375"/>
      <c r="I122" s="375"/>
      <c r="J122" s="375"/>
      <c r="K122" s="375"/>
      <c r="L122" s="375"/>
      <c r="M122" s="375"/>
      <c r="N122" s="375"/>
      <c r="O122" s="375"/>
      <c r="P122" s="375"/>
      <c r="Q122" s="375"/>
      <c r="R122" s="375"/>
      <c r="S122" s="375"/>
      <c r="T122" s="375"/>
      <c r="U122" s="375"/>
      <c r="V122" s="376"/>
    </row>
    <row r="123" spans="1:33" s="118" customFormat="1" ht="12">
      <c r="A123" s="180"/>
      <c r="F123" s="330"/>
      <c r="G123" s="330"/>
      <c r="H123" s="330"/>
      <c r="I123" s="330"/>
      <c r="J123" s="330"/>
      <c r="K123" s="330"/>
      <c r="L123" s="127"/>
      <c r="M123" s="127"/>
      <c r="N123" s="127"/>
      <c r="O123" s="127"/>
      <c r="P123" s="127"/>
      <c r="Q123" s="127"/>
      <c r="R123" s="127"/>
      <c r="S123" s="193"/>
      <c r="T123" s="193"/>
      <c r="U123" s="193"/>
      <c r="V123" s="212"/>
    </row>
    <row r="124" spans="1:33" s="116" customFormat="1" ht="24.75" customHeight="1">
      <c r="A124" s="396" t="s">
        <v>128</v>
      </c>
      <c r="B124" s="395"/>
      <c r="C124" s="395"/>
      <c r="D124" s="395"/>
      <c r="E124" s="395"/>
      <c r="F124" s="395"/>
      <c r="G124" s="395"/>
      <c r="H124" s="395"/>
      <c r="I124" s="395"/>
      <c r="J124" s="395"/>
      <c r="K124" s="395"/>
      <c r="L124" s="395"/>
      <c r="M124" s="395"/>
      <c r="N124" s="395"/>
      <c r="O124" s="127"/>
      <c r="P124" s="193"/>
      <c r="Q124" s="193"/>
      <c r="R124" s="193"/>
      <c r="S124" s="193"/>
      <c r="T124" s="193"/>
      <c r="U124" s="193"/>
      <c r="V124" s="212"/>
      <c r="W124" s="185"/>
      <c r="X124" s="185"/>
      <c r="Y124" s="185"/>
      <c r="Z124" s="185"/>
      <c r="AA124" s="185"/>
      <c r="AB124" s="185"/>
      <c r="AC124" s="330"/>
      <c r="AD124" s="330"/>
      <c r="AE124" s="330"/>
      <c r="AF124" s="330"/>
      <c r="AG124" s="330"/>
    </row>
    <row r="125" spans="1:33" s="118" customFormat="1" ht="12">
      <c r="A125" s="133" t="s">
        <v>106</v>
      </c>
      <c r="B125" s="332" t="s">
        <v>87</v>
      </c>
      <c r="C125" s="332" t="s">
        <v>88</v>
      </c>
      <c r="D125" s="332" t="s">
        <v>89</v>
      </c>
      <c r="E125" s="332" t="s">
        <v>90</v>
      </c>
      <c r="F125" s="332" t="s">
        <v>91</v>
      </c>
      <c r="G125" s="332" t="s">
        <v>92</v>
      </c>
      <c r="H125" s="332" t="s">
        <v>93</v>
      </c>
      <c r="I125" s="332" t="s">
        <v>94</v>
      </c>
      <c r="J125" s="332" t="s">
        <v>95</v>
      </c>
      <c r="K125" s="332" t="s">
        <v>96</v>
      </c>
      <c r="L125" s="332" t="s">
        <v>97</v>
      </c>
      <c r="M125" s="332" t="s">
        <v>98</v>
      </c>
      <c r="N125" s="332" t="s">
        <v>123</v>
      </c>
      <c r="O125" s="127"/>
      <c r="P125" s="218"/>
      <c r="Q125" s="193"/>
      <c r="R125" s="193"/>
      <c r="S125" s="193"/>
      <c r="T125" s="193"/>
      <c r="U125" s="193"/>
      <c r="V125" s="212"/>
      <c r="W125" s="163"/>
      <c r="X125" s="163"/>
      <c r="Y125" s="163"/>
      <c r="Z125" s="163"/>
      <c r="AA125" s="163"/>
      <c r="AB125" s="163"/>
      <c r="AC125" s="163"/>
      <c r="AD125" s="163"/>
      <c r="AE125" s="163"/>
      <c r="AF125" s="163"/>
    </row>
    <row r="126" spans="1:33" s="118" customFormat="1" ht="12.75" customHeight="1" thickBot="1">
      <c r="A126" s="138" t="s">
        <v>19</v>
      </c>
      <c r="B126" s="214">
        <v>63212.322580645203</v>
      </c>
      <c r="C126" s="215">
        <v>66668.413793103406</v>
      </c>
      <c r="D126" s="216">
        <v>0</v>
      </c>
      <c r="E126" s="215">
        <v>0</v>
      </c>
      <c r="F126" s="216">
        <v>0</v>
      </c>
      <c r="G126" s="215">
        <v>0</v>
      </c>
      <c r="H126" s="215">
        <v>0</v>
      </c>
      <c r="I126" s="216">
        <v>0</v>
      </c>
      <c r="J126" s="215">
        <v>0</v>
      </c>
      <c r="K126" s="216">
        <v>0</v>
      </c>
      <c r="L126" s="216">
        <v>0</v>
      </c>
      <c r="M126" s="215">
        <v>0</v>
      </c>
      <c r="N126" s="214">
        <v>64882.766666666699</v>
      </c>
      <c r="O126" s="127"/>
      <c r="P126" s="218"/>
      <c r="Q126" s="218"/>
      <c r="R126" s="218"/>
      <c r="S126" s="218"/>
      <c r="T126" s="144"/>
      <c r="U126" s="218"/>
      <c r="V126" s="219"/>
      <c r="W126" s="221"/>
      <c r="X126" s="221"/>
      <c r="Y126" s="221"/>
      <c r="Z126" s="221"/>
      <c r="AA126" s="221"/>
      <c r="AB126" s="221"/>
    </row>
    <row r="127" spans="1:33" s="118" customFormat="1" ht="12.6" thickTop="1">
      <c r="A127" s="145" t="s">
        <v>69</v>
      </c>
      <c r="B127" s="177">
        <v>425.09677419354801</v>
      </c>
      <c r="C127" s="223">
        <v>711.62068965517199</v>
      </c>
      <c r="D127" s="223">
        <v>0</v>
      </c>
      <c r="E127" s="223">
        <v>0</v>
      </c>
      <c r="F127" s="223">
        <v>0</v>
      </c>
      <c r="G127" s="223">
        <v>0</v>
      </c>
      <c r="H127" s="223">
        <v>0</v>
      </c>
      <c r="I127" s="223">
        <v>0</v>
      </c>
      <c r="J127" s="223">
        <v>0</v>
      </c>
      <c r="K127" s="223">
        <v>0</v>
      </c>
      <c r="L127" s="223">
        <v>0</v>
      </c>
      <c r="M127" s="223">
        <v>0</v>
      </c>
      <c r="N127" s="223">
        <v>563.58333333333303</v>
      </c>
      <c r="O127" s="127"/>
      <c r="P127" s="218"/>
      <c r="Q127" s="218"/>
      <c r="R127" s="218"/>
      <c r="S127" s="218"/>
      <c r="T127" s="218"/>
      <c r="U127" s="218"/>
      <c r="V127" s="219"/>
      <c r="W127" s="221"/>
      <c r="X127" s="221"/>
      <c r="Y127" s="221"/>
      <c r="Z127" s="221"/>
      <c r="AA127" s="163"/>
      <c r="AB127" s="221"/>
      <c r="AF127" s="221"/>
      <c r="AG127" s="221"/>
    </row>
    <row r="128" spans="1:33" s="118" customFormat="1" ht="12">
      <c r="A128" s="150" t="s">
        <v>70</v>
      </c>
      <c r="B128" s="177">
        <v>62787.225806451599</v>
      </c>
      <c r="C128" s="223">
        <v>65956.793103448304</v>
      </c>
      <c r="D128" s="223">
        <v>0</v>
      </c>
      <c r="E128" s="223">
        <v>0</v>
      </c>
      <c r="F128" s="223">
        <v>0</v>
      </c>
      <c r="G128" s="223">
        <v>0</v>
      </c>
      <c r="H128" s="223">
        <v>0</v>
      </c>
      <c r="I128" s="223">
        <v>0</v>
      </c>
      <c r="J128" s="223">
        <v>0</v>
      </c>
      <c r="K128" s="223">
        <v>0</v>
      </c>
      <c r="L128" s="223">
        <v>0</v>
      </c>
      <c r="M128" s="223">
        <v>0</v>
      </c>
      <c r="N128" s="177">
        <v>64319.183333333298</v>
      </c>
      <c r="O128" s="127"/>
      <c r="P128" s="218"/>
      <c r="Q128" s="218"/>
      <c r="R128" s="218"/>
      <c r="S128" s="218"/>
      <c r="T128" s="218"/>
      <c r="U128" s="218"/>
      <c r="V128" s="219"/>
      <c r="W128" s="221"/>
      <c r="X128" s="221"/>
      <c r="Y128" s="221"/>
      <c r="Z128" s="221"/>
      <c r="AA128" s="163"/>
      <c r="AB128" s="221"/>
      <c r="AF128" s="221"/>
      <c r="AG128" s="221"/>
    </row>
    <row r="129" spans="1:33" s="233" customFormat="1" ht="23.25" customHeight="1">
      <c r="A129" s="180"/>
      <c r="B129" s="118"/>
      <c r="C129" s="118"/>
      <c r="D129" s="118"/>
      <c r="E129" s="118"/>
      <c r="F129" s="330"/>
      <c r="G129" s="330"/>
      <c r="H129" s="330"/>
      <c r="I129" s="330"/>
      <c r="J129" s="330"/>
      <c r="K129" s="330"/>
      <c r="L129" s="127"/>
      <c r="M129" s="127"/>
      <c r="N129" s="127"/>
      <c r="O129" s="127"/>
      <c r="P129" s="218"/>
      <c r="Q129" s="218"/>
      <c r="R129" s="218"/>
      <c r="S129" s="218"/>
      <c r="T129" s="218"/>
      <c r="U129" s="218"/>
      <c r="V129" s="219"/>
      <c r="W129" s="232"/>
      <c r="X129" s="232"/>
      <c r="Y129" s="232"/>
      <c r="Z129" s="232"/>
      <c r="AA129" s="232"/>
      <c r="AB129" s="232"/>
      <c r="AC129" s="232"/>
      <c r="AD129" s="232"/>
      <c r="AE129" s="232"/>
      <c r="AF129" s="232"/>
      <c r="AG129" s="232"/>
    </row>
    <row r="130" spans="1:33" s="118" customFormat="1" ht="12.75" customHeight="1">
      <c r="A130" s="396" t="s">
        <v>129</v>
      </c>
      <c r="B130" s="395"/>
      <c r="C130" s="395"/>
      <c r="D130" s="395"/>
      <c r="E130" s="395"/>
      <c r="F130" s="395"/>
      <c r="G130" s="395"/>
      <c r="H130" s="395"/>
      <c r="I130" s="395"/>
      <c r="J130" s="395"/>
      <c r="K130" s="395"/>
      <c r="L130" s="395"/>
      <c r="M130" s="395"/>
      <c r="N130" s="395"/>
      <c r="O130" s="127"/>
      <c r="P130" s="127"/>
      <c r="Q130" s="218"/>
      <c r="R130" s="218"/>
      <c r="S130" s="193"/>
      <c r="T130" s="193"/>
      <c r="U130" s="193"/>
      <c r="V130" s="219"/>
      <c r="W130" s="221"/>
      <c r="X130" s="221"/>
      <c r="Y130" s="221"/>
      <c r="Z130" s="221"/>
      <c r="AA130" s="221"/>
    </row>
    <row r="131" spans="1:33" s="118" customFormat="1" ht="12.75" customHeight="1">
      <c r="A131" s="133" t="s">
        <v>106</v>
      </c>
      <c r="B131" s="332" t="s">
        <v>87</v>
      </c>
      <c r="C131" s="332" t="s">
        <v>88</v>
      </c>
      <c r="D131" s="332" t="s">
        <v>89</v>
      </c>
      <c r="E131" s="332" t="s">
        <v>90</v>
      </c>
      <c r="F131" s="332" t="s">
        <v>91</v>
      </c>
      <c r="G131" s="332" t="s">
        <v>92</v>
      </c>
      <c r="H131" s="332" t="s">
        <v>93</v>
      </c>
      <c r="I131" s="332" t="s">
        <v>94</v>
      </c>
      <c r="J131" s="332" t="s">
        <v>95</v>
      </c>
      <c r="K131" s="332" t="s">
        <v>96</v>
      </c>
      <c r="L131" s="332" t="s">
        <v>97</v>
      </c>
      <c r="M131" s="332" t="s">
        <v>98</v>
      </c>
      <c r="N131" s="332" t="s">
        <v>123</v>
      </c>
      <c r="O131" s="127"/>
      <c r="P131" s="193"/>
      <c r="Q131" s="193"/>
      <c r="R131" s="193"/>
      <c r="S131" s="193"/>
      <c r="T131" s="193"/>
      <c r="U131" s="193"/>
      <c r="V131" s="212"/>
      <c r="W131" s="163"/>
      <c r="X131" s="163"/>
      <c r="Y131" s="163"/>
      <c r="Z131" s="163"/>
      <c r="AA131" s="163"/>
      <c r="AB131" s="163"/>
      <c r="AC131" s="163"/>
      <c r="AD131" s="163"/>
      <c r="AE131" s="163"/>
      <c r="AF131" s="163"/>
    </row>
    <row r="132" spans="1:33" s="116" customFormat="1" ht="14.25" customHeight="1" thickBot="1">
      <c r="A132" s="138" t="s">
        <v>19</v>
      </c>
      <c r="B132" s="227">
        <v>47.223347464280103</v>
      </c>
      <c r="C132" s="228">
        <v>47.012939804139698</v>
      </c>
      <c r="D132" s="229">
        <v>0</v>
      </c>
      <c r="E132" s="228">
        <v>0</v>
      </c>
      <c r="F132" s="229">
        <v>0</v>
      </c>
      <c r="G132" s="228">
        <v>0</v>
      </c>
      <c r="H132" s="228">
        <v>0</v>
      </c>
      <c r="I132" s="229">
        <v>0</v>
      </c>
      <c r="J132" s="228">
        <v>0</v>
      </c>
      <c r="K132" s="229">
        <v>0</v>
      </c>
      <c r="L132" s="229">
        <v>0</v>
      </c>
      <c r="M132" s="228">
        <v>0</v>
      </c>
      <c r="N132" s="229">
        <v>47.120036762257399</v>
      </c>
      <c r="O132" s="330"/>
      <c r="P132" s="185"/>
      <c r="Q132" s="185"/>
      <c r="R132" s="185"/>
      <c r="S132" s="185"/>
      <c r="T132" s="185"/>
      <c r="U132" s="185"/>
      <c r="V132" s="234"/>
      <c r="W132" s="185"/>
      <c r="X132" s="185"/>
      <c r="Y132" s="185"/>
      <c r="Z132" s="185"/>
      <c r="AA132" s="235"/>
      <c r="AB132" s="185"/>
      <c r="AC132" s="330"/>
      <c r="AD132" s="330"/>
      <c r="AE132" s="330"/>
      <c r="AF132" s="330"/>
      <c r="AG132" s="330"/>
    </row>
    <row r="133" spans="1:33" s="118" customFormat="1" ht="12.75" customHeight="1" thickTop="1">
      <c r="A133" s="145" t="s">
        <v>69</v>
      </c>
      <c r="B133" s="230">
        <v>29.5</v>
      </c>
      <c r="C133" s="231">
        <v>6.5</v>
      </c>
      <c r="D133" s="231">
        <v>0</v>
      </c>
      <c r="E133" s="231">
        <v>0</v>
      </c>
      <c r="F133" s="231">
        <v>0</v>
      </c>
      <c r="G133" s="231">
        <v>0</v>
      </c>
      <c r="H133" s="231">
        <v>0</v>
      </c>
      <c r="I133" s="231">
        <v>0</v>
      </c>
      <c r="J133" s="231">
        <v>0</v>
      </c>
      <c r="K133" s="231">
        <v>0</v>
      </c>
      <c r="L133" s="231">
        <v>0</v>
      </c>
      <c r="M133" s="231">
        <v>0</v>
      </c>
      <c r="N133" s="231">
        <v>18</v>
      </c>
      <c r="O133" s="127"/>
      <c r="P133" s="127"/>
      <c r="Q133" s="127"/>
      <c r="R133" s="193"/>
      <c r="S133" s="193"/>
      <c r="T133" s="193"/>
      <c r="U133" s="193"/>
      <c r="V133" s="236"/>
      <c r="W133" s="163"/>
      <c r="X133" s="163"/>
      <c r="Y133" s="163"/>
      <c r="Z133" s="163"/>
      <c r="AA133" s="163"/>
      <c r="AB133" s="163"/>
      <c r="AC133" s="163"/>
    </row>
    <row r="134" spans="1:33" s="118" customFormat="1" ht="12.75" customHeight="1">
      <c r="A134" s="150" t="s">
        <v>70</v>
      </c>
      <c r="B134" s="230">
        <v>47.224275096828201</v>
      </c>
      <c r="C134" s="231">
        <v>47.015137950679602</v>
      </c>
      <c r="D134" s="231">
        <v>0</v>
      </c>
      <c r="E134" s="231">
        <v>0</v>
      </c>
      <c r="F134" s="231">
        <v>0</v>
      </c>
      <c r="G134" s="231">
        <v>0</v>
      </c>
      <c r="H134" s="231">
        <v>0</v>
      </c>
      <c r="I134" s="231">
        <v>0</v>
      </c>
      <c r="J134" s="231">
        <v>0</v>
      </c>
      <c r="K134" s="231">
        <v>0</v>
      </c>
      <c r="L134" s="231">
        <v>0</v>
      </c>
      <c r="M134" s="231">
        <v>0</v>
      </c>
      <c r="N134" s="231">
        <v>47.1215883207012</v>
      </c>
      <c r="O134" s="127"/>
      <c r="P134" s="127"/>
      <c r="Q134" s="127"/>
      <c r="R134" s="193"/>
      <c r="S134" s="193"/>
      <c r="T134" s="193"/>
      <c r="U134" s="193"/>
      <c r="V134" s="236"/>
      <c r="W134" s="163"/>
      <c r="X134" s="163"/>
      <c r="Y134" s="163"/>
      <c r="Z134" s="163"/>
      <c r="AA134" s="163"/>
      <c r="AB134" s="163"/>
      <c r="AC134" s="163"/>
    </row>
    <row r="135" spans="1:33" s="118" customFormat="1" ht="12.75" customHeight="1">
      <c r="A135" s="155"/>
      <c r="B135" s="237"/>
      <c r="C135" s="237"/>
      <c r="D135" s="237"/>
      <c r="E135" s="237"/>
      <c r="F135" s="237"/>
      <c r="G135" s="237"/>
      <c r="H135" s="237"/>
      <c r="I135" s="237"/>
      <c r="J135" s="237"/>
      <c r="K135" s="237"/>
      <c r="L135" s="237"/>
      <c r="M135" s="237"/>
      <c r="N135" s="237"/>
      <c r="O135" s="127"/>
      <c r="P135" s="127"/>
      <c r="Q135" s="127"/>
      <c r="R135" s="127"/>
      <c r="S135" s="127"/>
      <c r="T135" s="127"/>
      <c r="U135" s="127"/>
      <c r="V135" s="238"/>
    </row>
    <row r="136" spans="1:33" s="118" customFormat="1" ht="12">
      <c r="A136" s="396" t="s">
        <v>130</v>
      </c>
      <c r="B136" s="395"/>
      <c r="C136" s="395"/>
      <c r="D136" s="395"/>
      <c r="E136" s="395"/>
      <c r="F136" s="395"/>
      <c r="G136" s="395"/>
      <c r="H136" s="395"/>
      <c r="I136" s="395"/>
      <c r="J136" s="395"/>
      <c r="K136" s="395"/>
      <c r="L136" s="395"/>
      <c r="M136" s="395"/>
      <c r="N136" s="395"/>
      <c r="O136" s="127"/>
      <c r="P136" s="127"/>
      <c r="Q136" s="127"/>
      <c r="R136" s="193"/>
      <c r="S136" s="193"/>
      <c r="T136" s="193"/>
      <c r="U136" s="193"/>
      <c r="V136" s="236"/>
      <c r="W136" s="163"/>
      <c r="X136" s="163"/>
      <c r="Y136" s="163"/>
      <c r="Z136" s="163"/>
      <c r="AA136" s="163"/>
      <c r="AB136" s="163"/>
      <c r="AC136" s="163"/>
    </row>
    <row r="137" spans="1:33" s="118" customFormat="1" ht="12">
      <c r="A137" s="133" t="s">
        <v>131</v>
      </c>
      <c r="B137" s="332" t="s">
        <v>87</v>
      </c>
      <c r="C137" s="332" t="s">
        <v>88</v>
      </c>
      <c r="D137" s="332" t="s">
        <v>89</v>
      </c>
      <c r="E137" s="332" t="s">
        <v>90</v>
      </c>
      <c r="F137" s="332" t="s">
        <v>91</v>
      </c>
      <c r="G137" s="332" t="s">
        <v>92</v>
      </c>
      <c r="H137" s="332" t="s">
        <v>93</v>
      </c>
      <c r="I137" s="332" t="s">
        <v>94</v>
      </c>
      <c r="J137" s="332" t="s">
        <v>95</v>
      </c>
      <c r="K137" s="332" t="s">
        <v>96</v>
      </c>
      <c r="L137" s="332" t="s">
        <v>97</v>
      </c>
      <c r="M137" s="332" t="s">
        <v>98</v>
      </c>
      <c r="N137" s="332" t="s">
        <v>123</v>
      </c>
      <c r="O137" s="127"/>
      <c r="P137" s="127"/>
      <c r="Q137" s="127"/>
      <c r="R137" s="193"/>
      <c r="S137" s="193"/>
      <c r="T137" s="193"/>
      <c r="U137" s="193"/>
      <c r="V137" s="236"/>
      <c r="W137" s="163"/>
      <c r="X137" s="163"/>
      <c r="Y137" s="163"/>
      <c r="Z137" s="163"/>
      <c r="AA137" s="163"/>
      <c r="AB137" s="163"/>
      <c r="AC137" s="163"/>
    </row>
    <row r="138" spans="1:33" ht="15" thickBot="1">
      <c r="A138" s="138" t="s">
        <v>19</v>
      </c>
      <c r="B138" s="227">
        <v>47.224275096828201</v>
      </c>
      <c r="C138" s="228">
        <v>47.015137950679602</v>
      </c>
      <c r="D138" s="229">
        <v>0</v>
      </c>
      <c r="E138" s="228">
        <v>0</v>
      </c>
      <c r="F138" s="229">
        <v>0</v>
      </c>
      <c r="G138" s="228">
        <v>0</v>
      </c>
      <c r="H138" s="228">
        <v>0</v>
      </c>
      <c r="I138" s="229">
        <v>0</v>
      </c>
      <c r="J138" s="228">
        <v>0</v>
      </c>
      <c r="K138" s="229">
        <v>0</v>
      </c>
      <c r="L138" s="229">
        <v>0</v>
      </c>
      <c r="M138" s="228">
        <v>0</v>
      </c>
      <c r="N138" s="229">
        <v>47.1215883207012</v>
      </c>
      <c r="V138" s="238"/>
    </row>
    <row r="139" spans="1:33" ht="15" thickTop="1">
      <c r="A139" s="145" t="s">
        <v>84</v>
      </c>
      <c r="B139" s="230">
        <v>74.624741913282904</v>
      </c>
      <c r="C139" s="231">
        <v>91.651468654099105</v>
      </c>
      <c r="D139" s="231">
        <v>0</v>
      </c>
      <c r="E139" s="231">
        <v>0</v>
      </c>
      <c r="F139" s="231">
        <v>0</v>
      </c>
      <c r="G139" s="231">
        <v>0</v>
      </c>
      <c r="H139" s="231">
        <v>0</v>
      </c>
      <c r="I139" s="231">
        <v>0</v>
      </c>
      <c r="J139" s="231">
        <v>0</v>
      </c>
      <c r="K139" s="231">
        <v>0</v>
      </c>
      <c r="L139" s="231">
        <v>0</v>
      </c>
      <c r="M139" s="231">
        <v>0</v>
      </c>
      <c r="N139" s="231">
        <v>82.112299980721005</v>
      </c>
      <c r="V139" s="238"/>
    </row>
    <row r="140" spans="1:33">
      <c r="A140" s="150" t="s">
        <v>82</v>
      </c>
      <c r="B140" s="230">
        <v>42.309104938271602</v>
      </c>
      <c r="C140" s="231">
        <v>40.710579274900198</v>
      </c>
      <c r="D140" s="231">
        <v>0</v>
      </c>
      <c r="E140" s="231">
        <v>0</v>
      </c>
      <c r="F140" s="231">
        <v>0</v>
      </c>
      <c r="G140" s="231">
        <v>0</v>
      </c>
      <c r="H140" s="231">
        <v>0</v>
      </c>
      <c r="I140" s="231">
        <v>0</v>
      </c>
      <c r="J140" s="231">
        <v>0</v>
      </c>
      <c r="K140" s="231">
        <v>0</v>
      </c>
      <c r="L140" s="231">
        <v>0</v>
      </c>
      <c r="M140" s="231">
        <v>0</v>
      </c>
      <c r="N140" s="231">
        <v>41.511089815916797</v>
      </c>
      <c r="O140" s="239"/>
      <c r="V140" s="238"/>
    </row>
    <row r="141" spans="1:33">
      <c r="A141" s="156"/>
      <c r="B141" s="237"/>
      <c r="C141" s="237"/>
      <c r="D141" s="237"/>
      <c r="E141" s="237"/>
      <c r="F141" s="237"/>
      <c r="G141" s="237"/>
      <c r="H141" s="237"/>
      <c r="I141" s="237"/>
      <c r="J141" s="237"/>
      <c r="K141" s="240"/>
      <c r="L141" s="237"/>
      <c r="M141" s="237"/>
      <c r="N141" s="241"/>
      <c r="O141" s="239"/>
      <c r="V141" s="238"/>
    </row>
    <row r="142" spans="1:33">
      <c r="A142" s="242" t="s">
        <v>132</v>
      </c>
      <c r="B142" s="237"/>
      <c r="C142" s="237"/>
      <c r="D142" s="237"/>
      <c r="E142" s="237"/>
      <c r="F142" s="237"/>
      <c r="G142" s="237"/>
      <c r="H142" s="237"/>
      <c r="I142" s="237"/>
      <c r="J142" s="237"/>
      <c r="K142" s="240"/>
      <c r="L142" s="237"/>
      <c r="M142" s="237"/>
      <c r="N142" s="241"/>
      <c r="O142" s="239"/>
      <c r="V142" s="238"/>
    </row>
    <row r="143" spans="1:33">
      <c r="A143" s="133" t="s">
        <v>133</v>
      </c>
      <c r="B143" s="243" t="s">
        <v>87</v>
      </c>
      <c r="C143" s="243" t="s">
        <v>88</v>
      </c>
      <c r="D143" s="243" t="s">
        <v>89</v>
      </c>
      <c r="E143" s="243" t="s">
        <v>90</v>
      </c>
      <c r="F143" s="243" t="s">
        <v>91</v>
      </c>
      <c r="G143" s="243" t="s">
        <v>92</v>
      </c>
      <c r="H143" s="243" t="s">
        <v>93</v>
      </c>
      <c r="I143" s="243" t="s">
        <v>94</v>
      </c>
      <c r="J143" s="243" t="s">
        <v>95</v>
      </c>
      <c r="K143" s="243" t="s">
        <v>96</v>
      </c>
      <c r="L143" s="243" t="s">
        <v>97</v>
      </c>
      <c r="M143" s="243" t="s">
        <v>98</v>
      </c>
      <c r="N143" s="243" t="s">
        <v>123</v>
      </c>
      <c r="O143" s="239"/>
      <c r="V143" s="238"/>
      <c r="W143" s="118"/>
    </row>
    <row r="144" spans="1:33">
      <c r="A144" s="244" t="s">
        <v>74</v>
      </c>
      <c r="B144" s="177">
        <v>3</v>
      </c>
      <c r="C144" s="223">
        <v>1</v>
      </c>
      <c r="D144" s="223">
        <v>0</v>
      </c>
      <c r="E144" s="223">
        <v>0</v>
      </c>
      <c r="F144" s="223">
        <v>0</v>
      </c>
      <c r="G144" s="223">
        <v>0</v>
      </c>
      <c r="H144" s="223">
        <v>0</v>
      </c>
      <c r="I144" s="223">
        <v>0</v>
      </c>
      <c r="J144" s="223">
        <v>0</v>
      </c>
      <c r="K144" s="223">
        <v>0</v>
      </c>
      <c r="L144" s="223">
        <v>0</v>
      </c>
      <c r="M144" s="223">
        <v>0</v>
      </c>
      <c r="N144" s="223">
        <f>SUM(B144:M144)</f>
        <v>4</v>
      </c>
      <c r="O144" s="239"/>
      <c r="V144" s="238"/>
      <c r="W144" s="118"/>
    </row>
    <row r="145" spans="1:23">
      <c r="A145" s="244" t="s">
        <v>134</v>
      </c>
      <c r="B145" s="177">
        <v>0</v>
      </c>
      <c r="C145" s="223">
        <v>0</v>
      </c>
      <c r="D145" s="223">
        <v>0</v>
      </c>
      <c r="E145" s="223">
        <v>0</v>
      </c>
      <c r="F145" s="223">
        <v>0</v>
      </c>
      <c r="G145" s="223">
        <v>0</v>
      </c>
      <c r="H145" s="223">
        <v>0</v>
      </c>
      <c r="I145" s="223">
        <v>0</v>
      </c>
      <c r="J145" s="223">
        <v>0</v>
      </c>
      <c r="K145" s="223">
        <v>0</v>
      </c>
      <c r="L145" s="223">
        <v>0</v>
      </c>
      <c r="M145" s="223">
        <v>0</v>
      </c>
      <c r="N145" s="223">
        <f>SUM(B145:M145)</f>
        <v>0</v>
      </c>
      <c r="O145" s="239"/>
      <c r="V145" s="238"/>
      <c r="W145" s="118"/>
    </row>
    <row r="146" spans="1:23">
      <c r="A146" s="245" t="s">
        <v>135</v>
      </c>
      <c r="B146" s="177">
        <v>409</v>
      </c>
      <c r="C146" s="223">
        <v>444</v>
      </c>
      <c r="D146" s="223">
        <v>512</v>
      </c>
      <c r="E146" s="223">
        <v>640</v>
      </c>
      <c r="F146" s="223">
        <v>629</v>
      </c>
      <c r="G146" s="223">
        <v>622</v>
      </c>
      <c r="H146" s="223">
        <v>632</v>
      </c>
      <c r="I146" s="223">
        <v>512</v>
      </c>
      <c r="J146" s="223">
        <v>524</v>
      </c>
      <c r="K146" s="223">
        <v>553</v>
      </c>
      <c r="L146" s="223">
        <v>877</v>
      </c>
      <c r="M146" s="223">
        <v>697</v>
      </c>
      <c r="N146" s="223">
        <f>SUM(B146:M146)</f>
        <v>7051</v>
      </c>
      <c r="O146" s="239"/>
      <c r="V146" s="238"/>
      <c r="W146" s="118"/>
    </row>
    <row r="147" spans="1:23">
      <c r="A147" s="246"/>
      <c r="B147" s="156"/>
      <c r="C147" s="247"/>
      <c r="D147" s="247"/>
      <c r="E147" s="247"/>
      <c r="F147" s="247"/>
      <c r="G147" s="247"/>
      <c r="H147" s="247"/>
      <c r="I147" s="247"/>
      <c r="J147" s="247"/>
      <c r="K147" s="247"/>
      <c r="L147" s="240"/>
      <c r="M147" s="247"/>
      <c r="N147" s="247"/>
      <c r="O147" s="239"/>
      <c r="P147" s="239"/>
      <c r="V147" s="238"/>
      <c r="W147" s="118"/>
    </row>
    <row r="148" spans="1:23">
      <c r="A148" s="242" t="s">
        <v>136</v>
      </c>
      <c r="B148" s="237"/>
      <c r="C148" s="237"/>
      <c r="D148" s="237"/>
      <c r="E148" s="237"/>
      <c r="F148" s="237"/>
      <c r="G148" s="237"/>
      <c r="H148" s="237"/>
      <c r="I148" s="237"/>
      <c r="J148" s="237"/>
      <c r="K148" s="240"/>
      <c r="L148" s="237"/>
      <c r="M148" s="237"/>
      <c r="N148" s="241"/>
      <c r="O148" s="239"/>
      <c r="V148" s="238"/>
    </row>
    <row r="149" spans="1:23">
      <c r="A149" s="133" t="s">
        <v>133</v>
      </c>
      <c r="B149" s="133" t="s">
        <v>137</v>
      </c>
      <c r="C149" s="243" t="s">
        <v>87</v>
      </c>
      <c r="D149" s="243" t="s">
        <v>88</v>
      </c>
      <c r="E149" s="243" t="s">
        <v>89</v>
      </c>
      <c r="F149" s="243" t="s">
        <v>90</v>
      </c>
      <c r="G149" s="243" t="s">
        <v>91</v>
      </c>
      <c r="H149" s="243" t="s">
        <v>92</v>
      </c>
      <c r="I149" s="243" t="s">
        <v>93</v>
      </c>
      <c r="J149" s="243" t="s">
        <v>94</v>
      </c>
      <c r="K149" s="243" t="s">
        <v>95</v>
      </c>
      <c r="L149" s="243" t="s">
        <v>96</v>
      </c>
      <c r="M149" s="243" t="s">
        <v>97</v>
      </c>
      <c r="N149" s="243" t="s">
        <v>98</v>
      </c>
      <c r="O149" s="243" t="s">
        <v>123</v>
      </c>
      <c r="P149" s="239"/>
      <c r="V149" s="238"/>
    </row>
    <row r="150" spans="1:23">
      <c r="A150" s="393" t="s">
        <v>74</v>
      </c>
      <c r="B150" s="328" t="s">
        <v>138</v>
      </c>
      <c r="C150" s="177">
        <v>0</v>
      </c>
      <c r="D150" s="223">
        <v>0</v>
      </c>
      <c r="E150" s="223">
        <v>0</v>
      </c>
      <c r="F150" s="223">
        <v>0</v>
      </c>
      <c r="G150" s="223">
        <v>0</v>
      </c>
      <c r="H150" s="223">
        <v>0</v>
      </c>
      <c r="I150" s="223">
        <v>0</v>
      </c>
      <c r="J150" s="223">
        <v>0</v>
      </c>
      <c r="K150" s="223">
        <v>0</v>
      </c>
      <c r="L150" s="223">
        <v>0</v>
      </c>
      <c r="M150" s="223">
        <v>0</v>
      </c>
      <c r="N150" s="223">
        <v>0</v>
      </c>
      <c r="O150" s="248">
        <f t="shared" ref="O150:O155" si="16">SUM(C150:N150)</f>
        <v>0</v>
      </c>
      <c r="P150" s="239"/>
      <c r="V150" s="238"/>
    </row>
    <row r="151" spans="1:23">
      <c r="A151" s="394"/>
      <c r="B151" s="328" t="s">
        <v>139</v>
      </c>
      <c r="C151" s="177">
        <v>2</v>
      </c>
      <c r="D151" s="223">
        <v>2</v>
      </c>
      <c r="E151" s="223">
        <v>0</v>
      </c>
      <c r="F151" s="223">
        <v>0</v>
      </c>
      <c r="G151" s="223">
        <v>0</v>
      </c>
      <c r="H151" s="223">
        <v>0</v>
      </c>
      <c r="I151" s="223">
        <v>0</v>
      </c>
      <c r="J151" s="223">
        <v>0</v>
      </c>
      <c r="K151" s="223">
        <v>0</v>
      </c>
      <c r="L151" s="223">
        <v>0</v>
      </c>
      <c r="M151" s="223">
        <v>0</v>
      </c>
      <c r="N151" s="223">
        <v>0</v>
      </c>
      <c r="O151" s="248">
        <f t="shared" si="16"/>
        <v>4</v>
      </c>
      <c r="P151" s="239"/>
      <c r="V151" s="238"/>
    </row>
    <row r="152" spans="1:23">
      <c r="A152" s="393" t="s">
        <v>134</v>
      </c>
      <c r="B152" s="328" t="s">
        <v>138</v>
      </c>
      <c r="C152" s="177">
        <v>0</v>
      </c>
      <c r="D152" s="223">
        <v>0</v>
      </c>
      <c r="E152" s="223">
        <v>0</v>
      </c>
      <c r="F152" s="223">
        <v>0</v>
      </c>
      <c r="G152" s="223">
        <v>0</v>
      </c>
      <c r="H152" s="223">
        <v>0</v>
      </c>
      <c r="I152" s="223">
        <v>0</v>
      </c>
      <c r="J152" s="223">
        <v>0</v>
      </c>
      <c r="K152" s="223">
        <v>0</v>
      </c>
      <c r="L152" s="223">
        <v>0</v>
      </c>
      <c r="M152" s="223">
        <v>0</v>
      </c>
      <c r="N152" s="223">
        <v>0</v>
      </c>
      <c r="O152" s="248">
        <f t="shared" si="16"/>
        <v>0</v>
      </c>
      <c r="P152" s="239"/>
      <c r="V152" s="238"/>
    </row>
    <row r="153" spans="1:23">
      <c r="A153" s="394"/>
      <c r="B153" s="328" t="s">
        <v>139</v>
      </c>
      <c r="C153" s="177">
        <v>0</v>
      </c>
      <c r="D153" s="223">
        <v>0</v>
      </c>
      <c r="E153" s="223">
        <v>0</v>
      </c>
      <c r="F153" s="223">
        <v>0</v>
      </c>
      <c r="G153" s="223">
        <v>0</v>
      </c>
      <c r="H153" s="223">
        <v>0</v>
      </c>
      <c r="I153" s="223">
        <v>0</v>
      </c>
      <c r="J153" s="223">
        <v>0</v>
      </c>
      <c r="K153" s="223">
        <v>0</v>
      </c>
      <c r="L153" s="223">
        <v>0</v>
      </c>
      <c r="M153" s="223">
        <v>0</v>
      </c>
      <c r="N153" s="223">
        <v>0</v>
      </c>
      <c r="O153" s="248">
        <f t="shared" si="16"/>
        <v>0</v>
      </c>
      <c r="P153" s="239"/>
      <c r="V153" s="238"/>
    </row>
    <row r="154" spans="1:23">
      <c r="A154" s="393" t="s">
        <v>135</v>
      </c>
      <c r="B154" s="328" t="s">
        <v>138</v>
      </c>
      <c r="C154" s="177">
        <v>322</v>
      </c>
      <c r="D154" s="223">
        <v>355</v>
      </c>
      <c r="E154" s="223">
        <v>351</v>
      </c>
      <c r="F154" s="223">
        <v>388</v>
      </c>
      <c r="G154" s="223">
        <v>376</v>
      </c>
      <c r="H154" s="223">
        <v>452</v>
      </c>
      <c r="I154" s="223">
        <v>434</v>
      </c>
      <c r="J154" s="223">
        <v>332</v>
      </c>
      <c r="K154" s="223">
        <v>354</v>
      </c>
      <c r="L154" s="223">
        <v>323</v>
      </c>
      <c r="M154" s="223">
        <v>575</v>
      </c>
      <c r="N154" s="223">
        <v>409</v>
      </c>
      <c r="O154" s="248">
        <f t="shared" si="16"/>
        <v>4671</v>
      </c>
      <c r="P154" s="239"/>
      <c r="V154" s="238"/>
    </row>
    <row r="155" spans="1:23">
      <c r="A155" s="394"/>
      <c r="B155" s="328" t="s">
        <v>139</v>
      </c>
      <c r="C155" s="177">
        <v>54</v>
      </c>
      <c r="D155" s="223">
        <v>66</v>
      </c>
      <c r="E155" s="223">
        <v>54</v>
      </c>
      <c r="F155" s="223">
        <v>71</v>
      </c>
      <c r="G155" s="223">
        <v>101</v>
      </c>
      <c r="H155" s="223">
        <v>79</v>
      </c>
      <c r="I155" s="223">
        <v>123</v>
      </c>
      <c r="J155" s="223">
        <v>115</v>
      </c>
      <c r="K155" s="223">
        <v>112</v>
      </c>
      <c r="L155" s="223">
        <v>167</v>
      </c>
      <c r="M155" s="223">
        <v>196</v>
      </c>
      <c r="N155" s="223">
        <v>222</v>
      </c>
      <c r="O155" s="248">
        <f t="shared" si="16"/>
        <v>1360</v>
      </c>
      <c r="P155" s="239"/>
      <c r="V155" s="238"/>
    </row>
    <row r="156" spans="1:23">
      <c r="B156" s="239"/>
      <c r="C156" s="239"/>
      <c r="D156" s="239"/>
      <c r="E156" s="239"/>
      <c r="F156" s="239"/>
      <c r="G156" s="239"/>
      <c r="H156" s="239"/>
      <c r="I156" s="239"/>
      <c r="J156" s="239"/>
      <c r="K156" s="239"/>
      <c r="L156" s="239"/>
      <c r="M156" s="239"/>
      <c r="V156" s="238"/>
    </row>
    <row r="157" spans="1:23" ht="15" thickBot="1">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50"/>
    </row>
    <row r="158" spans="1:23">
      <c r="B158" s="251"/>
      <c r="C158" s="251"/>
      <c r="D158" s="251"/>
      <c r="E158" s="251"/>
      <c r="F158" s="251"/>
      <c r="G158" s="251"/>
      <c r="H158" s="251"/>
      <c r="I158" s="251"/>
      <c r="J158" s="251"/>
      <c r="K158" s="251"/>
      <c r="L158" s="251"/>
      <c r="M158" s="251"/>
      <c r="P158" s="251"/>
    </row>
    <row r="159" spans="1:23" ht="15" thickBot="1">
      <c r="A159" s="395" t="s">
        <v>140</v>
      </c>
      <c r="B159" s="395"/>
      <c r="C159" s="395"/>
      <c r="D159" s="395"/>
      <c r="E159" s="395"/>
      <c r="F159" s="395"/>
      <c r="G159" s="395"/>
      <c r="H159" s="395"/>
      <c r="I159" s="395"/>
      <c r="J159" s="395"/>
      <c r="K159" s="395"/>
      <c r="L159" s="395"/>
      <c r="M159" s="395"/>
      <c r="N159" s="395"/>
    </row>
    <row r="160" spans="1:23">
      <c r="A160" s="252" t="s">
        <v>141</v>
      </c>
      <c r="B160" s="253" t="s">
        <v>142</v>
      </c>
      <c r="C160" s="254" t="s">
        <v>19</v>
      </c>
      <c r="D160" s="251"/>
      <c r="E160" s="251"/>
      <c r="F160" s="251"/>
      <c r="G160" s="251"/>
      <c r="H160" s="251"/>
      <c r="I160" s="251"/>
      <c r="J160" s="251"/>
      <c r="K160" s="251"/>
      <c r="L160" s="251"/>
      <c r="M160" s="239"/>
      <c r="P160" s="251"/>
    </row>
    <row r="161" spans="1:9" ht="15" thickBot="1">
      <c r="A161" s="255" t="s">
        <v>19</v>
      </c>
      <c r="B161" s="256"/>
      <c r="C161" s="257">
        <f>SUM(C162:C208)</f>
        <v>85</v>
      </c>
      <c r="D161" s="251"/>
      <c r="E161" s="251"/>
      <c r="F161" s="251"/>
      <c r="G161" s="251"/>
      <c r="H161" s="239"/>
      <c r="I161" s="239"/>
    </row>
    <row r="162" spans="1:9" ht="15" thickTop="1">
      <c r="A162" s="258" t="s">
        <v>143</v>
      </c>
      <c r="B162" s="170" t="s">
        <v>144</v>
      </c>
      <c r="C162" s="259">
        <v>2</v>
      </c>
      <c r="D162" s="239"/>
      <c r="E162" s="251"/>
      <c r="F162" s="239"/>
    </row>
    <row r="163" spans="1:9">
      <c r="A163" s="260" t="s">
        <v>145</v>
      </c>
      <c r="B163" s="175" t="s">
        <v>146</v>
      </c>
      <c r="C163" s="261">
        <v>3</v>
      </c>
    </row>
    <row r="164" spans="1:9">
      <c r="A164" s="260" t="s">
        <v>147</v>
      </c>
      <c r="B164" s="175" t="s">
        <v>148</v>
      </c>
      <c r="C164" s="261">
        <v>1</v>
      </c>
    </row>
    <row r="165" spans="1:9">
      <c r="A165" s="262" t="s">
        <v>149</v>
      </c>
      <c r="B165" s="263" t="s">
        <v>150</v>
      </c>
      <c r="C165" s="264">
        <v>1</v>
      </c>
    </row>
    <row r="166" spans="1:9">
      <c r="A166" s="262" t="s">
        <v>151</v>
      </c>
      <c r="B166" s="263" t="s">
        <v>152</v>
      </c>
      <c r="C166" s="264">
        <v>3</v>
      </c>
    </row>
    <row r="167" spans="1:9">
      <c r="A167" s="262" t="s">
        <v>153</v>
      </c>
      <c r="B167" s="263" t="s">
        <v>154</v>
      </c>
      <c r="C167" s="264">
        <v>1</v>
      </c>
    </row>
    <row r="168" spans="1:9">
      <c r="A168" s="262" t="s">
        <v>155</v>
      </c>
      <c r="B168" s="263" t="s">
        <v>156</v>
      </c>
      <c r="C168" s="264">
        <v>1</v>
      </c>
    </row>
    <row r="169" spans="1:9">
      <c r="A169" s="262" t="s">
        <v>157</v>
      </c>
      <c r="B169" s="263" t="s">
        <v>158</v>
      </c>
      <c r="C169" s="264">
        <v>2</v>
      </c>
    </row>
    <row r="170" spans="1:9">
      <c r="A170" s="262" t="s">
        <v>159</v>
      </c>
      <c r="B170" s="263" t="s">
        <v>160</v>
      </c>
      <c r="C170" s="264">
        <v>1</v>
      </c>
    </row>
    <row r="171" spans="1:9">
      <c r="A171" s="262" t="s">
        <v>161</v>
      </c>
      <c r="B171" s="263" t="s">
        <v>162</v>
      </c>
      <c r="C171" s="264">
        <v>2</v>
      </c>
    </row>
    <row r="172" spans="1:9">
      <c r="A172" s="262" t="s">
        <v>163</v>
      </c>
      <c r="B172" s="263" t="s">
        <v>164</v>
      </c>
      <c r="C172" s="264">
        <v>3</v>
      </c>
    </row>
    <row r="173" spans="1:9">
      <c r="A173" s="262" t="s">
        <v>165</v>
      </c>
      <c r="B173" s="263" t="s">
        <v>166</v>
      </c>
      <c r="C173" s="264">
        <v>2</v>
      </c>
    </row>
    <row r="174" spans="1:9">
      <c r="A174" s="262" t="s">
        <v>167</v>
      </c>
      <c r="B174" s="263" t="s">
        <v>168</v>
      </c>
      <c r="C174" s="264">
        <v>2</v>
      </c>
    </row>
    <row r="175" spans="1:9">
      <c r="A175" s="262" t="s">
        <v>169</v>
      </c>
      <c r="B175" s="263" t="s">
        <v>170</v>
      </c>
      <c r="C175" s="264">
        <v>2</v>
      </c>
    </row>
    <row r="176" spans="1:9">
      <c r="A176" s="262" t="s">
        <v>171</v>
      </c>
      <c r="B176" s="263" t="s">
        <v>172</v>
      </c>
      <c r="C176" s="264">
        <v>1</v>
      </c>
    </row>
    <row r="177" spans="1:3">
      <c r="A177" s="262" t="s">
        <v>173</v>
      </c>
      <c r="B177" s="263" t="s">
        <v>174</v>
      </c>
      <c r="C177" s="264">
        <v>6</v>
      </c>
    </row>
    <row r="178" spans="1:3">
      <c r="A178" s="262" t="s">
        <v>175</v>
      </c>
      <c r="B178" s="263" t="s">
        <v>176</v>
      </c>
      <c r="C178" s="264">
        <v>2</v>
      </c>
    </row>
    <row r="179" spans="1:3">
      <c r="A179" s="262" t="s">
        <v>177</v>
      </c>
      <c r="B179" s="263" t="s">
        <v>178</v>
      </c>
      <c r="C179" s="264">
        <v>1</v>
      </c>
    </row>
    <row r="180" spans="1:3">
      <c r="A180" s="262" t="s">
        <v>179</v>
      </c>
      <c r="B180" s="263" t="s">
        <v>180</v>
      </c>
      <c r="C180" s="264">
        <v>1</v>
      </c>
    </row>
    <row r="181" spans="1:3">
      <c r="A181" s="262" t="s">
        <v>181</v>
      </c>
      <c r="B181" s="263" t="s">
        <v>182</v>
      </c>
      <c r="C181" s="264">
        <v>1</v>
      </c>
    </row>
    <row r="182" spans="1:3">
      <c r="A182" s="262" t="s">
        <v>183</v>
      </c>
      <c r="B182" s="263" t="s">
        <v>184</v>
      </c>
      <c r="C182" s="264">
        <v>3</v>
      </c>
    </row>
    <row r="183" spans="1:3">
      <c r="A183" s="262" t="s">
        <v>185</v>
      </c>
      <c r="B183" s="263" t="s">
        <v>186</v>
      </c>
      <c r="C183" s="264">
        <v>2</v>
      </c>
    </row>
    <row r="184" spans="1:3">
      <c r="A184" s="262" t="s">
        <v>187</v>
      </c>
      <c r="B184" s="263" t="s">
        <v>188</v>
      </c>
      <c r="C184" s="264">
        <v>2</v>
      </c>
    </row>
    <row r="185" spans="1:3">
      <c r="A185" s="262" t="s">
        <v>189</v>
      </c>
      <c r="B185" s="263" t="s">
        <v>190</v>
      </c>
      <c r="C185" s="264">
        <v>1</v>
      </c>
    </row>
    <row r="186" spans="1:3">
      <c r="A186" s="262" t="s">
        <v>191</v>
      </c>
      <c r="B186" s="263" t="s">
        <v>192</v>
      </c>
      <c r="C186" s="264">
        <v>1</v>
      </c>
    </row>
    <row r="187" spans="1:3">
      <c r="A187" s="262" t="s">
        <v>193</v>
      </c>
      <c r="B187" s="263" t="s">
        <v>194</v>
      </c>
      <c r="C187" s="264">
        <v>2</v>
      </c>
    </row>
    <row r="188" spans="1:3">
      <c r="A188" s="262" t="s">
        <v>195</v>
      </c>
      <c r="B188" s="263" t="s">
        <v>196</v>
      </c>
      <c r="C188" s="264">
        <v>1</v>
      </c>
    </row>
    <row r="189" spans="1:3">
      <c r="A189" s="262" t="s">
        <v>197</v>
      </c>
      <c r="B189" s="263" t="s">
        <v>198</v>
      </c>
      <c r="C189" s="264">
        <v>2</v>
      </c>
    </row>
    <row r="190" spans="1:3">
      <c r="A190" s="262" t="s">
        <v>199</v>
      </c>
      <c r="B190" s="263" t="s">
        <v>200</v>
      </c>
      <c r="C190" s="264">
        <v>1</v>
      </c>
    </row>
    <row r="191" spans="1:3">
      <c r="A191" s="262" t="s">
        <v>201</v>
      </c>
      <c r="B191" s="263" t="s">
        <v>202</v>
      </c>
      <c r="C191" s="264">
        <v>3</v>
      </c>
    </row>
    <row r="192" spans="1:3">
      <c r="A192" s="262" t="s">
        <v>203</v>
      </c>
      <c r="B192" s="263" t="s">
        <v>204</v>
      </c>
      <c r="C192" s="264">
        <v>1</v>
      </c>
    </row>
    <row r="193" spans="1:3">
      <c r="A193" s="262" t="s">
        <v>205</v>
      </c>
      <c r="B193" s="263" t="s">
        <v>206</v>
      </c>
      <c r="C193" s="264">
        <v>1</v>
      </c>
    </row>
    <row r="194" spans="1:3">
      <c r="A194" s="262" t="s">
        <v>207</v>
      </c>
      <c r="B194" s="263" t="s">
        <v>208</v>
      </c>
      <c r="C194" s="264">
        <v>2</v>
      </c>
    </row>
    <row r="195" spans="1:3">
      <c r="A195" s="262" t="s">
        <v>209</v>
      </c>
      <c r="B195" s="263" t="s">
        <v>210</v>
      </c>
      <c r="C195" s="264">
        <v>1</v>
      </c>
    </row>
    <row r="196" spans="1:3">
      <c r="A196" s="262" t="s">
        <v>211</v>
      </c>
      <c r="B196" s="263" t="s">
        <v>212</v>
      </c>
      <c r="C196" s="264">
        <v>1</v>
      </c>
    </row>
    <row r="197" spans="1:3">
      <c r="A197" s="262" t="s">
        <v>213</v>
      </c>
      <c r="B197" s="263" t="s">
        <v>214</v>
      </c>
      <c r="C197" s="264">
        <v>2</v>
      </c>
    </row>
    <row r="198" spans="1:3">
      <c r="A198" s="262" t="s">
        <v>215</v>
      </c>
      <c r="B198" s="263" t="s">
        <v>216</v>
      </c>
      <c r="C198" s="264">
        <v>2</v>
      </c>
    </row>
    <row r="199" spans="1:3">
      <c r="A199" s="262" t="s">
        <v>217</v>
      </c>
      <c r="B199" s="263" t="s">
        <v>218</v>
      </c>
      <c r="C199" s="264">
        <v>1</v>
      </c>
    </row>
    <row r="200" spans="1:3">
      <c r="A200" s="262" t="s">
        <v>219</v>
      </c>
      <c r="B200" s="263" t="s">
        <v>220</v>
      </c>
      <c r="C200" s="264">
        <v>1</v>
      </c>
    </row>
    <row r="201" spans="1:3">
      <c r="A201" s="262" t="s">
        <v>221</v>
      </c>
      <c r="B201" s="263" t="s">
        <v>222</v>
      </c>
      <c r="C201" s="264">
        <v>5</v>
      </c>
    </row>
    <row r="202" spans="1:3">
      <c r="A202" s="262" t="s">
        <v>223</v>
      </c>
      <c r="B202" s="263" t="s">
        <v>224</v>
      </c>
      <c r="C202" s="264">
        <v>3</v>
      </c>
    </row>
    <row r="203" spans="1:3">
      <c r="A203" s="262" t="s">
        <v>225</v>
      </c>
      <c r="B203" s="263" t="s">
        <v>226</v>
      </c>
      <c r="C203" s="264">
        <v>2</v>
      </c>
    </row>
    <row r="204" spans="1:3">
      <c r="A204" s="262" t="s">
        <v>227</v>
      </c>
      <c r="B204" s="263" t="s">
        <v>228</v>
      </c>
      <c r="C204" s="264">
        <v>1</v>
      </c>
    </row>
    <row r="205" spans="1:3">
      <c r="A205" s="262" t="s">
        <v>229</v>
      </c>
      <c r="B205" s="263" t="s">
        <v>230</v>
      </c>
      <c r="C205" s="264">
        <v>2</v>
      </c>
    </row>
    <row r="206" spans="1:3">
      <c r="A206" s="262" t="s">
        <v>231</v>
      </c>
      <c r="B206" s="263" t="s">
        <v>232</v>
      </c>
      <c r="C206" s="264">
        <v>1</v>
      </c>
    </row>
    <row r="207" spans="1:3">
      <c r="A207" s="262" t="s">
        <v>233</v>
      </c>
      <c r="B207" s="263" t="s">
        <v>234</v>
      </c>
      <c r="C207" s="264">
        <v>1</v>
      </c>
    </row>
    <row r="208" spans="1:3" ht="15" thickBot="1">
      <c r="A208" s="265" t="s">
        <v>235</v>
      </c>
      <c r="B208" s="266" t="s">
        <v>236</v>
      </c>
      <c r="C208" s="267">
        <v>2</v>
      </c>
    </row>
  </sheetData>
  <mergeCells count="46">
    <mergeCell ref="A152:A153"/>
    <mergeCell ref="A154:A155"/>
    <mergeCell ref="A159:N159"/>
    <mergeCell ref="A107:N107"/>
    <mergeCell ref="A122:V122"/>
    <mergeCell ref="A124:N124"/>
    <mergeCell ref="A130:N130"/>
    <mergeCell ref="A136:N136"/>
    <mergeCell ref="A150:A151"/>
    <mergeCell ref="A105:V105"/>
    <mergeCell ref="H28:I28"/>
    <mergeCell ref="N28:O28"/>
    <mergeCell ref="H29:I29"/>
    <mergeCell ref="N29:O29"/>
    <mergeCell ref="H30:I30"/>
    <mergeCell ref="N30:O30"/>
    <mergeCell ref="H31:I31"/>
    <mergeCell ref="A33:V33"/>
    <mergeCell ref="A36:E36"/>
    <mergeCell ref="A88:V88"/>
    <mergeCell ref="A90:N90"/>
    <mergeCell ref="A18:F18"/>
    <mergeCell ref="I18:V18"/>
    <mergeCell ref="A25:V25"/>
    <mergeCell ref="A27:E27"/>
    <mergeCell ref="H27:L27"/>
    <mergeCell ref="N27:R27"/>
    <mergeCell ref="M2:P2"/>
    <mergeCell ref="A16:V16"/>
    <mergeCell ref="A4:V4"/>
    <mergeCell ref="A6:V6"/>
    <mergeCell ref="A8:D8"/>
    <mergeCell ref="G8:K8"/>
    <mergeCell ref="N8:R8"/>
    <mergeCell ref="G9:H9"/>
    <mergeCell ref="N9:O9"/>
    <mergeCell ref="G10:H10"/>
    <mergeCell ref="N10:O10"/>
    <mergeCell ref="F11:G11"/>
    <mergeCell ref="N11:O11"/>
    <mergeCell ref="N12:O12"/>
    <mergeCell ref="A3:D3"/>
    <mergeCell ref="A1:D1"/>
    <mergeCell ref="A2:D2"/>
    <mergeCell ref="E2:H2"/>
    <mergeCell ref="I2:L2"/>
  </mergeCells>
  <pageMargins left="0.25" right="0.25" top="0.5" bottom="0.25" header="0.3" footer="0.3"/>
  <pageSetup scale="6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7C788-8D17-4822-BD43-9609AB2FF243}">
  <dimension ref="A1:BS48"/>
  <sheetViews>
    <sheetView showGridLines="0" topLeftCell="A16" zoomScale="90" zoomScaleNormal="90" workbookViewId="0">
      <pane xSplit="1" topLeftCell="BD1" activePane="topRight" state="frozen"/>
      <selection pane="topRight" activeCell="BP42" sqref="BP42:BS42"/>
    </sheetView>
  </sheetViews>
  <sheetFormatPr defaultColWidth="9.28515625" defaultRowHeight="15.6"/>
  <cols>
    <col min="1" max="1" width="71.28515625" style="33" customWidth="1"/>
    <col min="2" max="43" width="9.28515625" style="33"/>
    <col min="44" max="51" width="8.7109375" style="33" customWidth="1"/>
    <col min="52" max="16384" width="9.28515625" style="33"/>
  </cols>
  <sheetData>
    <row r="1" spans="1:71">
      <c r="A1" s="268" t="s">
        <v>237</v>
      </c>
    </row>
    <row r="2" spans="1:71">
      <c r="A2" s="268"/>
    </row>
    <row r="3" spans="1:71">
      <c r="A3" s="268"/>
    </row>
    <row r="4" spans="1:71">
      <c r="A4" s="399" t="s">
        <v>238</v>
      </c>
      <c r="B4" s="269">
        <v>2023</v>
      </c>
      <c r="C4" s="270"/>
      <c r="D4" s="270"/>
      <c r="E4" s="270"/>
      <c r="F4" s="270"/>
      <c r="G4" s="270"/>
      <c r="H4" s="270"/>
      <c r="I4" s="270"/>
      <c r="J4" s="270"/>
      <c r="K4" s="270"/>
      <c r="L4" s="270"/>
      <c r="M4" s="270"/>
      <c r="N4" s="270"/>
      <c r="O4" s="270"/>
      <c r="P4" s="270"/>
      <c r="Q4" s="270"/>
      <c r="R4" s="270"/>
      <c r="S4" s="270"/>
      <c r="T4" s="270"/>
      <c r="U4" s="270"/>
      <c r="V4" s="270"/>
      <c r="W4" s="270"/>
      <c r="X4" s="270"/>
      <c r="Y4" s="271"/>
      <c r="Z4" s="272">
        <v>2024</v>
      </c>
      <c r="AA4" s="272"/>
      <c r="AB4" s="272"/>
      <c r="AC4" s="272"/>
      <c r="AD4" s="272"/>
      <c r="AE4" s="272"/>
      <c r="AF4" s="272"/>
      <c r="AG4" s="272"/>
      <c r="AH4" s="272"/>
      <c r="AI4" s="272"/>
      <c r="AJ4" s="272"/>
      <c r="AK4" s="272"/>
      <c r="AL4" s="272"/>
      <c r="AM4" s="272"/>
      <c r="AN4" s="272"/>
      <c r="AO4" s="272"/>
      <c r="AP4" s="272"/>
      <c r="AQ4" s="272"/>
      <c r="AR4" s="272"/>
      <c r="AS4" s="272"/>
      <c r="AT4" s="272"/>
      <c r="AU4" s="272"/>
      <c r="AV4" s="272"/>
      <c r="AW4" s="273"/>
      <c r="AX4" s="274">
        <v>2025</v>
      </c>
      <c r="AY4" s="274"/>
      <c r="AZ4" s="274"/>
      <c r="BA4" s="274"/>
      <c r="BB4" s="274"/>
      <c r="BC4" s="274"/>
      <c r="BD4" s="274"/>
      <c r="BE4" s="274"/>
      <c r="BF4" s="274"/>
      <c r="BG4" s="274"/>
      <c r="BH4" s="274"/>
      <c r="BI4" s="274"/>
      <c r="BJ4" s="274"/>
      <c r="BK4" s="274"/>
      <c r="BL4" s="274"/>
      <c r="BM4" s="274"/>
      <c r="BN4" s="274"/>
      <c r="BO4" s="274"/>
      <c r="BP4" s="274"/>
      <c r="BQ4" s="274"/>
      <c r="BR4" s="274"/>
      <c r="BS4" s="275"/>
    </row>
    <row r="5" spans="1:71">
      <c r="A5" s="399"/>
      <c r="B5" s="397" t="s">
        <v>239</v>
      </c>
      <c r="C5" s="398"/>
      <c r="D5" s="397" t="s">
        <v>240</v>
      </c>
      <c r="E5" s="398"/>
      <c r="F5" s="397" t="s">
        <v>241</v>
      </c>
      <c r="G5" s="398"/>
      <c r="H5" s="397" t="s">
        <v>242</v>
      </c>
      <c r="I5" s="398"/>
      <c r="J5" s="397" t="s">
        <v>94</v>
      </c>
      <c r="K5" s="398"/>
      <c r="L5" s="397" t="s">
        <v>243</v>
      </c>
      <c r="M5" s="398"/>
      <c r="N5" s="397" t="s">
        <v>244</v>
      </c>
      <c r="O5" s="398"/>
      <c r="P5" s="397" t="s">
        <v>245</v>
      </c>
      <c r="Q5" s="398"/>
      <c r="R5" s="397" t="s">
        <v>246</v>
      </c>
      <c r="S5" s="398"/>
      <c r="T5" s="397" t="s">
        <v>247</v>
      </c>
      <c r="U5" s="398"/>
      <c r="V5" s="397" t="s">
        <v>248</v>
      </c>
      <c r="W5" s="398"/>
      <c r="X5" s="397" t="s">
        <v>249</v>
      </c>
      <c r="Y5" s="398"/>
      <c r="Z5" s="400" t="s">
        <v>239</v>
      </c>
      <c r="AA5" s="401"/>
      <c r="AB5" s="400" t="s">
        <v>240</v>
      </c>
      <c r="AC5" s="401"/>
      <c r="AD5" s="400" t="s">
        <v>241</v>
      </c>
      <c r="AE5" s="401"/>
      <c r="AF5" s="400" t="s">
        <v>242</v>
      </c>
      <c r="AG5" s="401"/>
      <c r="AH5" s="400" t="s">
        <v>94</v>
      </c>
      <c r="AI5" s="401"/>
      <c r="AJ5" s="400" t="s">
        <v>243</v>
      </c>
      <c r="AK5" s="401"/>
      <c r="AL5" s="400" t="s">
        <v>244</v>
      </c>
      <c r="AM5" s="401"/>
      <c r="AN5" s="400" t="s">
        <v>245</v>
      </c>
      <c r="AO5" s="401"/>
      <c r="AP5" s="400" t="s">
        <v>246</v>
      </c>
      <c r="AQ5" s="401"/>
      <c r="AR5" s="400" t="s">
        <v>247</v>
      </c>
      <c r="AS5" s="401"/>
      <c r="AT5" s="400" t="s">
        <v>248</v>
      </c>
      <c r="AU5" s="401"/>
      <c r="AV5" s="400" t="s">
        <v>249</v>
      </c>
      <c r="AW5" s="401"/>
      <c r="AX5" s="402" t="s">
        <v>239</v>
      </c>
      <c r="AY5" s="403"/>
      <c r="AZ5" s="402" t="s">
        <v>240</v>
      </c>
      <c r="BA5" s="403"/>
      <c r="BB5" s="402" t="s">
        <v>241</v>
      </c>
      <c r="BC5" s="403"/>
      <c r="BD5" s="402" t="s">
        <v>242</v>
      </c>
      <c r="BE5" s="403"/>
      <c r="BF5" s="402" t="s">
        <v>94</v>
      </c>
      <c r="BG5" s="403"/>
      <c r="BH5" s="402" t="s">
        <v>243</v>
      </c>
      <c r="BI5" s="403"/>
      <c r="BJ5" s="402" t="s">
        <v>244</v>
      </c>
      <c r="BK5" s="403"/>
      <c r="BL5" s="402" t="s">
        <v>245</v>
      </c>
      <c r="BM5" s="403"/>
      <c r="BN5" s="402" t="s">
        <v>246</v>
      </c>
      <c r="BO5" s="403"/>
      <c r="BP5" s="402" t="s">
        <v>247</v>
      </c>
      <c r="BQ5" s="403"/>
      <c r="BR5" s="402" t="s">
        <v>248</v>
      </c>
      <c r="BS5" s="403"/>
    </row>
    <row r="6" spans="1:71">
      <c r="A6" s="399"/>
      <c r="B6" s="276" t="s">
        <v>250</v>
      </c>
      <c r="C6" s="276" t="s">
        <v>251</v>
      </c>
      <c r="D6" s="276" t="s">
        <v>250</v>
      </c>
      <c r="E6" s="276" t="s">
        <v>251</v>
      </c>
      <c r="F6" s="276" t="s">
        <v>250</v>
      </c>
      <c r="G6" s="276" t="s">
        <v>251</v>
      </c>
      <c r="H6" s="276" t="s">
        <v>250</v>
      </c>
      <c r="I6" s="276" t="s">
        <v>251</v>
      </c>
      <c r="J6" s="276" t="s">
        <v>250</v>
      </c>
      <c r="K6" s="276" t="s">
        <v>251</v>
      </c>
      <c r="L6" s="276" t="s">
        <v>250</v>
      </c>
      <c r="M6" s="276" t="s">
        <v>251</v>
      </c>
      <c r="N6" s="276" t="s">
        <v>250</v>
      </c>
      <c r="O6" s="276" t="s">
        <v>251</v>
      </c>
      <c r="P6" s="276" t="s">
        <v>250</v>
      </c>
      <c r="Q6" s="276" t="s">
        <v>251</v>
      </c>
      <c r="R6" s="276" t="s">
        <v>250</v>
      </c>
      <c r="S6" s="276" t="s">
        <v>251</v>
      </c>
      <c r="T6" s="276" t="s">
        <v>250</v>
      </c>
      <c r="U6" s="276" t="s">
        <v>251</v>
      </c>
      <c r="V6" s="276" t="s">
        <v>250</v>
      </c>
      <c r="W6" s="276" t="s">
        <v>251</v>
      </c>
      <c r="X6" s="276" t="s">
        <v>250</v>
      </c>
      <c r="Y6" s="276" t="s">
        <v>251</v>
      </c>
      <c r="Z6" s="277" t="s">
        <v>250</v>
      </c>
      <c r="AA6" s="277" t="s">
        <v>251</v>
      </c>
      <c r="AB6" s="277" t="s">
        <v>250</v>
      </c>
      <c r="AC6" s="277" t="s">
        <v>251</v>
      </c>
      <c r="AD6" s="277" t="s">
        <v>250</v>
      </c>
      <c r="AE6" s="277" t="s">
        <v>251</v>
      </c>
      <c r="AF6" s="277" t="s">
        <v>250</v>
      </c>
      <c r="AG6" s="277" t="s">
        <v>251</v>
      </c>
      <c r="AH6" s="277" t="s">
        <v>250</v>
      </c>
      <c r="AI6" s="277" t="s">
        <v>251</v>
      </c>
      <c r="AJ6" s="277" t="s">
        <v>250</v>
      </c>
      <c r="AK6" s="277" t="s">
        <v>251</v>
      </c>
      <c r="AL6" s="277" t="s">
        <v>250</v>
      </c>
      <c r="AM6" s="277" t="s">
        <v>251</v>
      </c>
      <c r="AN6" s="277" t="s">
        <v>250</v>
      </c>
      <c r="AO6" s="277" t="s">
        <v>251</v>
      </c>
      <c r="AP6" s="277" t="s">
        <v>250</v>
      </c>
      <c r="AQ6" s="277" t="s">
        <v>251</v>
      </c>
      <c r="AR6" s="277" t="s">
        <v>250</v>
      </c>
      <c r="AS6" s="277" t="s">
        <v>251</v>
      </c>
      <c r="AT6" s="277" t="s">
        <v>250</v>
      </c>
      <c r="AU6" s="277" t="s">
        <v>251</v>
      </c>
      <c r="AV6" s="277" t="s">
        <v>250</v>
      </c>
      <c r="AW6" s="277" t="s">
        <v>251</v>
      </c>
      <c r="AX6" s="278" t="s">
        <v>250</v>
      </c>
      <c r="AY6" s="278" t="s">
        <v>251</v>
      </c>
      <c r="AZ6" s="278" t="s">
        <v>250</v>
      </c>
      <c r="BA6" s="278" t="s">
        <v>251</v>
      </c>
      <c r="BB6" s="278" t="s">
        <v>250</v>
      </c>
      <c r="BC6" s="278" t="s">
        <v>251</v>
      </c>
      <c r="BD6" s="278" t="s">
        <v>250</v>
      </c>
      <c r="BE6" s="278" t="s">
        <v>251</v>
      </c>
      <c r="BF6" s="278" t="s">
        <v>250</v>
      </c>
      <c r="BG6" s="278" t="s">
        <v>251</v>
      </c>
      <c r="BH6" s="278" t="s">
        <v>250</v>
      </c>
      <c r="BI6" s="278" t="s">
        <v>251</v>
      </c>
      <c r="BJ6" s="278" t="s">
        <v>250</v>
      </c>
      <c r="BK6" s="278" t="s">
        <v>251</v>
      </c>
      <c r="BL6" s="278" t="s">
        <v>250</v>
      </c>
      <c r="BM6" s="278" t="s">
        <v>251</v>
      </c>
      <c r="BN6" s="278" t="s">
        <v>250</v>
      </c>
      <c r="BO6" s="278" t="s">
        <v>251</v>
      </c>
      <c r="BP6" s="278" t="s">
        <v>250</v>
      </c>
      <c r="BQ6" s="278" t="s">
        <v>251</v>
      </c>
      <c r="BR6" s="278" t="s">
        <v>250</v>
      </c>
      <c r="BS6" s="278" t="s">
        <v>251</v>
      </c>
    </row>
    <row r="7" spans="1:71">
      <c r="A7" s="279" t="s">
        <v>252</v>
      </c>
      <c r="B7" s="280">
        <v>50.077658426273302</v>
      </c>
      <c r="C7" s="280">
        <v>43.682359565160901</v>
      </c>
      <c r="D7" s="280">
        <v>42.8849597689292</v>
      </c>
      <c r="E7" s="280">
        <v>42.793431428339098</v>
      </c>
      <c r="F7" s="280">
        <v>43.019862114248198</v>
      </c>
      <c r="G7" s="280">
        <v>45.321667390360403</v>
      </c>
      <c r="H7" s="280">
        <v>48.512544145301099</v>
      </c>
      <c r="I7" s="280">
        <v>50.272072432594697</v>
      </c>
      <c r="J7" s="280">
        <v>43.268614947011102</v>
      </c>
      <c r="K7" s="280">
        <v>35.515960701047199</v>
      </c>
      <c r="L7" s="280">
        <v>38.078070847470002</v>
      </c>
      <c r="M7" s="280">
        <v>39.270787586005</v>
      </c>
      <c r="N7" s="280">
        <v>42.1362040288302</v>
      </c>
      <c r="O7" s="280">
        <v>42.786277168932997</v>
      </c>
      <c r="P7" s="280">
        <v>39.808013122535201</v>
      </c>
      <c r="Q7" s="280">
        <v>38.775142406590902</v>
      </c>
      <c r="R7" s="280">
        <v>39.5924269346241</v>
      </c>
      <c r="S7" s="280">
        <v>41.875955231963403</v>
      </c>
      <c r="T7" s="280">
        <v>42.9138738536613</v>
      </c>
      <c r="U7" s="280">
        <v>43.546961036236802</v>
      </c>
      <c r="V7" s="280">
        <v>45.120786661849003</v>
      </c>
      <c r="W7" s="280">
        <v>49.731165088513798</v>
      </c>
      <c r="X7" s="280">
        <v>47.522367040371101</v>
      </c>
      <c r="Y7" s="280">
        <v>51.771931276026599</v>
      </c>
      <c r="Z7" s="280">
        <v>52.979935818612603</v>
      </c>
      <c r="AA7" s="280">
        <v>50.791533546325901</v>
      </c>
      <c r="AB7" s="280">
        <v>49.791127167630002</v>
      </c>
      <c r="AC7" s="280">
        <v>49.976735015772903</v>
      </c>
      <c r="AD7" s="280">
        <v>52.243794608027301</v>
      </c>
      <c r="AE7" s="280">
        <v>57.474983343380202</v>
      </c>
      <c r="AF7" s="280">
        <v>57.4653049351992</v>
      </c>
      <c r="AG7" s="280">
        <v>53.038229128129203</v>
      </c>
      <c r="AH7" s="280">
        <v>51.096821369944799</v>
      </c>
      <c r="AI7" s="280">
        <v>48.689999422932701</v>
      </c>
      <c r="AJ7" s="280">
        <v>48.943587243317701</v>
      </c>
      <c r="AK7" s="280">
        <v>51.507137204326298</v>
      </c>
      <c r="AL7" s="280">
        <v>53.008566818248497</v>
      </c>
      <c r="AM7" s="280">
        <v>53.8983598707051</v>
      </c>
      <c r="AN7" s="280">
        <v>54.131327732104701</v>
      </c>
      <c r="AO7" s="280">
        <v>53.920766255958299</v>
      </c>
      <c r="AP7" s="280">
        <v>54.472243985955103</v>
      </c>
      <c r="AQ7" s="280">
        <v>56.155186841725602</v>
      </c>
      <c r="AR7" s="280">
        <v>0</v>
      </c>
      <c r="AS7" s="280">
        <v>0</v>
      </c>
      <c r="AT7" s="280">
        <v>0</v>
      </c>
      <c r="AU7" s="280">
        <v>0</v>
      </c>
      <c r="AV7" s="280">
        <v>0</v>
      </c>
      <c r="AW7" s="280">
        <v>0</v>
      </c>
      <c r="AX7" s="280">
        <v>0</v>
      </c>
      <c r="AY7" s="280">
        <v>0</v>
      </c>
      <c r="AZ7" s="280">
        <v>0</v>
      </c>
      <c r="BA7" s="280">
        <v>0</v>
      </c>
      <c r="BB7" s="280">
        <v>0</v>
      </c>
      <c r="BC7" s="280">
        <v>0</v>
      </c>
      <c r="BD7" s="280">
        <v>0</v>
      </c>
      <c r="BE7" s="280">
        <v>0</v>
      </c>
      <c r="BF7" s="280">
        <v>0</v>
      </c>
      <c r="BG7" s="280">
        <v>0</v>
      </c>
      <c r="BH7" s="280">
        <v>0</v>
      </c>
      <c r="BI7" s="280">
        <v>0</v>
      </c>
      <c r="BJ7" s="280">
        <v>0</v>
      </c>
      <c r="BK7" s="280">
        <v>0</v>
      </c>
      <c r="BL7" s="280">
        <v>0</v>
      </c>
      <c r="BM7" s="280">
        <v>0</v>
      </c>
      <c r="BN7" s="280">
        <v>0</v>
      </c>
      <c r="BO7" s="280">
        <v>0</v>
      </c>
      <c r="BP7" s="280">
        <v>68.037905683496106</v>
      </c>
      <c r="BQ7" s="280">
        <v>66.516308276111303</v>
      </c>
      <c r="BR7" s="280">
        <v>66.879156541033296</v>
      </c>
      <c r="BS7" s="280">
        <v>68.685432420554903</v>
      </c>
    </row>
    <row r="8" spans="1:71">
      <c r="A8" s="279" t="s">
        <v>253</v>
      </c>
      <c r="B8" s="280">
        <v>0</v>
      </c>
      <c r="C8" s="280">
        <v>0</v>
      </c>
      <c r="D8" s="280">
        <v>0</v>
      </c>
      <c r="E8" s="280">
        <v>0</v>
      </c>
      <c r="F8" s="280">
        <v>0</v>
      </c>
      <c r="G8" s="280">
        <v>0</v>
      </c>
      <c r="H8" s="280">
        <v>0</v>
      </c>
      <c r="I8" s="280">
        <v>0</v>
      </c>
      <c r="J8" s="280">
        <v>0</v>
      </c>
      <c r="K8" s="280">
        <v>0</v>
      </c>
      <c r="L8" s="280">
        <v>0</v>
      </c>
      <c r="M8" s="280">
        <v>0</v>
      </c>
      <c r="N8" s="280">
        <v>0</v>
      </c>
      <c r="O8" s="280">
        <v>0</v>
      </c>
      <c r="P8" s="280">
        <v>0</v>
      </c>
      <c r="Q8" s="280">
        <v>0</v>
      </c>
      <c r="R8" s="280">
        <v>0</v>
      </c>
      <c r="S8" s="280">
        <v>0</v>
      </c>
      <c r="T8" s="280">
        <v>0</v>
      </c>
      <c r="U8" s="280">
        <v>0</v>
      </c>
      <c r="V8" s="280">
        <v>0</v>
      </c>
      <c r="W8" s="280">
        <v>0</v>
      </c>
      <c r="X8" s="280">
        <v>0</v>
      </c>
      <c r="Y8" s="280">
        <v>0</v>
      </c>
      <c r="Z8" s="280">
        <v>0</v>
      </c>
      <c r="AA8" s="280">
        <v>0</v>
      </c>
      <c r="AB8" s="280">
        <v>0</v>
      </c>
      <c r="AC8" s="280">
        <v>0</v>
      </c>
      <c r="AD8" s="280">
        <v>0</v>
      </c>
      <c r="AE8" s="280">
        <v>0</v>
      </c>
      <c r="AF8" s="280">
        <v>0</v>
      </c>
      <c r="AG8" s="280">
        <v>0</v>
      </c>
      <c r="AH8" s="280">
        <v>0</v>
      </c>
      <c r="AI8" s="280">
        <v>0</v>
      </c>
      <c r="AJ8" s="280">
        <v>0</v>
      </c>
      <c r="AK8" s="280">
        <v>0</v>
      </c>
      <c r="AL8" s="280">
        <v>0</v>
      </c>
      <c r="AM8" s="280">
        <v>0</v>
      </c>
      <c r="AN8" s="280">
        <v>0</v>
      </c>
      <c r="AO8" s="280">
        <v>0</v>
      </c>
      <c r="AP8" s="280">
        <v>0</v>
      </c>
      <c r="AQ8" s="280">
        <v>0</v>
      </c>
      <c r="AR8" s="280">
        <v>0</v>
      </c>
      <c r="AS8" s="280">
        <v>0</v>
      </c>
      <c r="AT8" s="280">
        <v>0</v>
      </c>
      <c r="AU8" s="280">
        <v>0</v>
      </c>
      <c r="AV8" s="280">
        <v>0</v>
      </c>
      <c r="AW8" s="280">
        <v>0</v>
      </c>
      <c r="AX8" s="280">
        <v>0</v>
      </c>
      <c r="AY8" s="280">
        <v>0</v>
      </c>
      <c r="AZ8" s="280">
        <v>0</v>
      </c>
      <c r="BA8" s="280">
        <v>0</v>
      </c>
      <c r="BB8" s="280">
        <v>0</v>
      </c>
      <c r="BC8" s="280">
        <v>0</v>
      </c>
      <c r="BD8" s="280">
        <v>0</v>
      </c>
      <c r="BE8" s="280">
        <v>0</v>
      </c>
      <c r="BF8" s="280">
        <v>0</v>
      </c>
      <c r="BG8" s="280">
        <v>0</v>
      </c>
      <c r="BH8" s="280">
        <v>0</v>
      </c>
      <c r="BI8" s="280">
        <v>0</v>
      </c>
      <c r="BJ8" s="280">
        <v>0</v>
      </c>
      <c r="BK8" s="280">
        <v>0</v>
      </c>
      <c r="BL8" s="280">
        <v>0</v>
      </c>
      <c r="BM8" s="280">
        <v>0</v>
      </c>
      <c r="BN8" s="280">
        <v>0</v>
      </c>
      <c r="BO8" s="280">
        <v>0</v>
      </c>
      <c r="BP8" s="280">
        <v>15.880102040816301</v>
      </c>
      <c r="BQ8" s="280">
        <v>12.4433734939759</v>
      </c>
      <c r="BR8" s="280">
        <v>13.9154704944178</v>
      </c>
      <c r="BS8" s="280">
        <v>20.285189718482201</v>
      </c>
    </row>
    <row r="9" spans="1:71">
      <c r="A9" s="279" t="s">
        <v>254</v>
      </c>
      <c r="B9" s="280">
        <v>71.904302019315196</v>
      </c>
      <c r="C9" s="280">
        <v>59.022913256955803</v>
      </c>
      <c r="D9" s="280">
        <v>58.804856115107903</v>
      </c>
      <c r="E9" s="280">
        <v>56.031290074377999</v>
      </c>
      <c r="F9" s="280">
        <v>52.507682593138298</v>
      </c>
      <c r="G9" s="280">
        <v>53.2716579959285</v>
      </c>
      <c r="H9" s="280">
        <v>55.766170368562399</v>
      </c>
      <c r="I9" s="280">
        <v>61.291329479768798</v>
      </c>
      <c r="J9" s="280">
        <v>62.604145077720197</v>
      </c>
      <c r="K9" s="280">
        <v>53.525115473441097</v>
      </c>
      <c r="L9" s="280">
        <v>51.425330341560702</v>
      </c>
      <c r="M9" s="280">
        <v>55.124661912957897</v>
      </c>
      <c r="N9" s="280">
        <v>56.2574047954866</v>
      </c>
      <c r="O9" s="280">
        <v>59.815751093826002</v>
      </c>
      <c r="P9" s="280">
        <v>62.833025586916399</v>
      </c>
      <c r="Q9" s="280">
        <v>64.755285412262197</v>
      </c>
      <c r="R9" s="280">
        <v>68.187044534412905</v>
      </c>
      <c r="S9" s="280">
        <v>68.341557440246703</v>
      </c>
      <c r="T9" s="280">
        <v>74.314603536794095</v>
      </c>
      <c r="U9" s="280">
        <v>92.067290392227406</v>
      </c>
      <c r="V9" s="280">
        <v>97.720650910499799</v>
      </c>
      <c r="W9" s="280">
        <v>113.121052631579</v>
      </c>
      <c r="X9" s="280">
        <v>129.61562306261601</v>
      </c>
      <c r="Y9" s="280">
        <v>146.55374351371401</v>
      </c>
      <c r="Z9" s="280">
        <v>77.981526404179903</v>
      </c>
      <c r="AA9" s="280">
        <v>75.938209331651905</v>
      </c>
      <c r="AB9" s="280">
        <v>76.470211291998595</v>
      </c>
      <c r="AC9" s="280">
        <v>81.219173135945098</v>
      </c>
      <c r="AD9" s="280">
        <v>84.981841763942896</v>
      </c>
      <c r="AE9" s="280">
        <v>85.947713679336303</v>
      </c>
      <c r="AF9" s="280">
        <v>87.7138511458122</v>
      </c>
      <c r="AG9" s="280">
        <v>86.285536159600994</v>
      </c>
      <c r="AH9" s="280">
        <v>83.976139294926895</v>
      </c>
      <c r="AI9" s="280">
        <v>83.456290941947103</v>
      </c>
      <c r="AJ9" s="280">
        <v>83.823098724610304</v>
      </c>
      <c r="AK9" s="280">
        <v>83.342960288808698</v>
      </c>
      <c r="AL9" s="280">
        <v>81.917795422699697</v>
      </c>
      <c r="AM9" s="280">
        <v>80.867273151387906</v>
      </c>
      <c r="AN9" s="280">
        <v>79.539192949907203</v>
      </c>
      <c r="AO9" s="280">
        <v>80.371352785145902</v>
      </c>
      <c r="AP9" s="280">
        <v>80.3619439071567</v>
      </c>
      <c r="AQ9" s="280">
        <v>79.239981785063705</v>
      </c>
      <c r="AR9" s="280">
        <v>0</v>
      </c>
      <c r="AS9" s="280">
        <v>0</v>
      </c>
      <c r="AT9" s="280">
        <v>0</v>
      </c>
      <c r="AU9" s="280">
        <v>0</v>
      </c>
      <c r="AV9" s="280">
        <v>0</v>
      </c>
      <c r="AW9" s="280">
        <v>0</v>
      </c>
      <c r="AX9" s="280">
        <v>0</v>
      </c>
      <c r="AY9" s="280">
        <v>0</v>
      </c>
      <c r="AZ9" s="280">
        <v>0</v>
      </c>
      <c r="BA9" s="280">
        <v>0</v>
      </c>
      <c r="BB9" s="280">
        <v>0</v>
      </c>
      <c r="BC9" s="280">
        <v>0</v>
      </c>
      <c r="BD9" s="280">
        <v>0</v>
      </c>
      <c r="BE9" s="280">
        <v>0</v>
      </c>
      <c r="BF9" s="280">
        <v>0</v>
      </c>
      <c r="BG9" s="280">
        <v>0</v>
      </c>
      <c r="BH9" s="280">
        <v>0</v>
      </c>
      <c r="BI9" s="280">
        <v>0</v>
      </c>
      <c r="BJ9" s="280">
        <v>0</v>
      </c>
      <c r="BK9" s="280">
        <v>0</v>
      </c>
      <c r="BL9" s="280">
        <v>0</v>
      </c>
      <c r="BM9" s="280">
        <v>0</v>
      </c>
      <c r="BN9" s="280">
        <v>0</v>
      </c>
      <c r="BO9" s="280">
        <v>0</v>
      </c>
      <c r="BP9" s="280">
        <v>145.93632075471601</v>
      </c>
      <c r="BQ9" s="280">
        <v>148.921269095182</v>
      </c>
      <c r="BR9" s="280">
        <v>157.367346938775</v>
      </c>
      <c r="BS9" s="280">
        <v>163.159705159705</v>
      </c>
    </row>
    <row r="10" spans="1:71">
      <c r="A10" s="281" t="s">
        <v>255</v>
      </c>
      <c r="B10" s="282">
        <v>0</v>
      </c>
      <c r="C10" s="282">
        <v>0</v>
      </c>
      <c r="D10" s="282">
        <v>0</v>
      </c>
      <c r="E10" s="282">
        <v>0</v>
      </c>
      <c r="F10" s="282">
        <v>0</v>
      </c>
      <c r="G10" s="282">
        <v>0</v>
      </c>
      <c r="H10" s="282">
        <v>0</v>
      </c>
      <c r="I10" s="282">
        <v>0</v>
      </c>
      <c r="J10" s="282">
        <v>0</v>
      </c>
      <c r="K10" s="282">
        <v>0</v>
      </c>
      <c r="L10" s="282">
        <v>0</v>
      </c>
      <c r="M10" s="282">
        <v>0</v>
      </c>
      <c r="N10" s="282">
        <v>0</v>
      </c>
      <c r="O10" s="282">
        <v>0</v>
      </c>
      <c r="P10" s="282">
        <v>0</v>
      </c>
      <c r="Q10" s="282">
        <v>0</v>
      </c>
      <c r="R10" s="282">
        <v>0</v>
      </c>
      <c r="S10" s="282">
        <v>0</v>
      </c>
      <c r="T10" s="282">
        <v>0</v>
      </c>
      <c r="U10" s="282">
        <v>0</v>
      </c>
      <c r="V10" s="282">
        <v>0</v>
      </c>
      <c r="W10" s="282">
        <v>0</v>
      </c>
      <c r="X10" s="282">
        <v>0</v>
      </c>
      <c r="Y10" s="282">
        <v>0</v>
      </c>
      <c r="Z10" s="282">
        <v>0</v>
      </c>
      <c r="AA10" s="282">
        <v>0</v>
      </c>
      <c r="AB10" s="282">
        <v>0</v>
      </c>
      <c r="AC10" s="282">
        <v>0</v>
      </c>
      <c r="AD10" s="282">
        <v>0</v>
      </c>
      <c r="AE10" s="282">
        <v>0</v>
      </c>
      <c r="AF10" s="282">
        <v>0</v>
      </c>
      <c r="AG10" s="282">
        <v>0</v>
      </c>
      <c r="AH10" s="282">
        <v>0</v>
      </c>
      <c r="AI10" s="282">
        <v>0</v>
      </c>
      <c r="AJ10" s="282">
        <v>0</v>
      </c>
      <c r="AK10" s="282">
        <v>0</v>
      </c>
      <c r="AL10" s="282">
        <v>0</v>
      </c>
      <c r="AM10" s="282">
        <v>0</v>
      </c>
      <c r="AN10" s="282">
        <v>0</v>
      </c>
      <c r="AO10" s="282">
        <v>0</v>
      </c>
      <c r="AP10" s="282">
        <v>0</v>
      </c>
      <c r="AQ10" s="282">
        <v>0</v>
      </c>
      <c r="AR10" s="282">
        <v>0</v>
      </c>
      <c r="AS10" s="282">
        <v>0</v>
      </c>
      <c r="AT10" s="282">
        <v>0</v>
      </c>
      <c r="AU10" s="282">
        <v>0</v>
      </c>
      <c r="AV10" s="282">
        <v>0</v>
      </c>
      <c r="AW10" s="282">
        <v>0</v>
      </c>
      <c r="AX10" s="282">
        <v>0</v>
      </c>
      <c r="AY10" s="282">
        <v>0</v>
      </c>
      <c r="AZ10" s="282">
        <v>0</v>
      </c>
      <c r="BA10" s="282">
        <v>0</v>
      </c>
      <c r="BB10" s="282">
        <v>0</v>
      </c>
      <c r="BC10" s="282">
        <v>0</v>
      </c>
      <c r="BD10" s="282">
        <v>0</v>
      </c>
      <c r="BE10" s="282">
        <v>0</v>
      </c>
      <c r="BF10" s="282">
        <v>0</v>
      </c>
      <c r="BG10" s="282">
        <v>0</v>
      </c>
      <c r="BH10" s="282">
        <v>0</v>
      </c>
      <c r="BI10" s="282">
        <v>0</v>
      </c>
      <c r="BJ10" s="282">
        <v>0</v>
      </c>
      <c r="BK10" s="282">
        <v>0</v>
      </c>
      <c r="BL10" s="282">
        <v>0</v>
      </c>
      <c r="BM10" s="282">
        <v>0</v>
      </c>
      <c r="BN10" s="282">
        <v>0</v>
      </c>
      <c r="BO10" s="282">
        <v>0</v>
      </c>
      <c r="BP10" s="282">
        <v>11.6</v>
      </c>
      <c r="BQ10" s="282">
        <v>20.467532467532401</v>
      </c>
      <c r="BR10" s="282">
        <v>31.030612244897899</v>
      </c>
      <c r="BS10" s="282">
        <v>40.9652173913043</v>
      </c>
    </row>
    <row r="11" spans="1:71">
      <c r="A11" s="283" t="s">
        <v>19</v>
      </c>
      <c r="B11" s="282">
        <v>52.365263400045997</v>
      </c>
      <c r="C11" s="282">
        <v>45.474946450428398</v>
      </c>
      <c r="D11" s="282">
        <v>44.8112146820935</v>
      </c>
      <c r="E11" s="282">
        <v>44.604399845619398</v>
      </c>
      <c r="F11" s="282">
        <v>44.567876644115501</v>
      </c>
      <c r="G11" s="282">
        <v>46.602018141415599</v>
      </c>
      <c r="H11" s="282">
        <v>49.659961389961403</v>
      </c>
      <c r="I11" s="282">
        <v>51.897872158969797</v>
      </c>
      <c r="J11" s="282">
        <v>45.535598574437103</v>
      </c>
      <c r="K11" s="282">
        <v>37.512175610380503</v>
      </c>
      <c r="L11" s="282">
        <v>39.781840748520104</v>
      </c>
      <c r="M11" s="282">
        <v>41.324806473192901</v>
      </c>
      <c r="N11" s="282">
        <v>44.054872400907101</v>
      </c>
      <c r="O11" s="282">
        <v>45.017676848106497</v>
      </c>
      <c r="P11" s="282">
        <v>42.498428060658398</v>
      </c>
      <c r="Q11" s="282">
        <v>41.5954901454514</v>
      </c>
      <c r="R11" s="282">
        <v>42.507194541502699</v>
      </c>
      <c r="S11" s="282">
        <v>44.649465377467699</v>
      </c>
      <c r="T11" s="282">
        <v>45.724969997191202</v>
      </c>
      <c r="U11" s="282">
        <v>46.842363809663503</v>
      </c>
      <c r="V11" s="282">
        <v>48.4058121808987</v>
      </c>
      <c r="W11" s="282">
        <v>53.170097339389997</v>
      </c>
      <c r="X11" s="282">
        <v>51.022946572553998</v>
      </c>
      <c r="Y11" s="282">
        <v>55.171576708322199</v>
      </c>
      <c r="Z11" s="282">
        <v>56.4418634695881</v>
      </c>
      <c r="AA11" s="282">
        <v>54.338457629272</v>
      </c>
      <c r="AB11" s="282">
        <v>53.606578491108102</v>
      </c>
      <c r="AC11" s="282">
        <v>54.193090173720201</v>
      </c>
      <c r="AD11" s="282">
        <v>56.660533946605298</v>
      </c>
      <c r="AE11" s="282">
        <v>61.495858536319503</v>
      </c>
      <c r="AF11" s="282">
        <v>61.623299509366603</v>
      </c>
      <c r="AG11" s="282">
        <v>57.333387027491398</v>
      </c>
      <c r="AH11" s="282">
        <v>55.105380402023201</v>
      </c>
      <c r="AI11" s="282">
        <v>52.627836766022803</v>
      </c>
      <c r="AJ11" s="282">
        <v>52.720372359470097</v>
      </c>
      <c r="AK11" s="282">
        <v>54.963393603678902</v>
      </c>
      <c r="AL11" s="282">
        <v>56.235019678369397</v>
      </c>
      <c r="AM11" s="282">
        <v>56.9651714899599</v>
      </c>
      <c r="AN11" s="282">
        <v>57.0514139502652</v>
      </c>
      <c r="AO11" s="282">
        <v>56.845536476109203</v>
      </c>
      <c r="AP11" s="282">
        <v>57.246547659144497</v>
      </c>
      <c r="AQ11" s="282">
        <v>58.751760698645199</v>
      </c>
      <c r="AR11" s="282">
        <v>0</v>
      </c>
      <c r="AS11" s="282">
        <v>0</v>
      </c>
      <c r="AT11" s="282">
        <v>0</v>
      </c>
      <c r="AU11" s="282">
        <v>0</v>
      </c>
      <c r="AV11" s="282">
        <v>0</v>
      </c>
      <c r="AW11" s="282">
        <v>0</v>
      </c>
      <c r="AX11" s="282">
        <v>0</v>
      </c>
      <c r="AY11" s="282">
        <v>0</v>
      </c>
      <c r="AZ11" s="282">
        <v>0</v>
      </c>
      <c r="BA11" s="282">
        <v>0</v>
      </c>
      <c r="BB11" s="282">
        <v>0</v>
      </c>
      <c r="BC11" s="282">
        <v>0</v>
      </c>
      <c r="BD11" s="282">
        <v>0</v>
      </c>
      <c r="BE11" s="282">
        <v>0</v>
      </c>
      <c r="BF11" s="282">
        <v>0</v>
      </c>
      <c r="BG11" s="282">
        <v>0</v>
      </c>
      <c r="BH11" s="282">
        <v>0</v>
      </c>
      <c r="BI11" s="282">
        <v>0</v>
      </c>
      <c r="BJ11" s="282">
        <v>0</v>
      </c>
      <c r="BK11" s="282">
        <v>0</v>
      </c>
      <c r="BL11" s="282">
        <v>0</v>
      </c>
      <c r="BM11" s="282">
        <v>0</v>
      </c>
      <c r="BN11" s="282">
        <v>0</v>
      </c>
      <c r="BO11" s="282">
        <v>0</v>
      </c>
      <c r="BP11" s="282">
        <v>68.687952215277505</v>
      </c>
      <c r="BQ11" s="282">
        <v>67.167820401174893</v>
      </c>
      <c r="BR11" s="282">
        <v>67.449217655473404</v>
      </c>
      <c r="BS11" s="282">
        <v>69.189916586698104</v>
      </c>
    </row>
    <row r="13" spans="1:71">
      <c r="A13" s="268" t="s">
        <v>256</v>
      </c>
    </row>
    <row r="14" spans="1:71">
      <c r="A14" s="284"/>
    </row>
    <row r="15" spans="1:71">
      <c r="A15" s="284"/>
    </row>
    <row r="16" spans="1:71">
      <c r="A16" s="404" t="s">
        <v>238</v>
      </c>
      <c r="B16" s="269">
        <v>2023</v>
      </c>
      <c r="C16" s="270"/>
      <c r="D16" s="270"/>
      <c r="E16" s="270"/>
      <c r="F16" s="270"/>
      <c r="G16" s="270"/>
      <c r="H16" s="270"/>
      <c r="I16" s="270"/>
      <c r="J16" s="270"/>
      <c r="K16" s="270"/>
      <c r="L16" s="270"/>
      <c r="M16" s="270"/>
      <c r="N16" s="270"/>
      <c r="O16" s="270"/>
      <c r="P16" s="270"/>
      <c r="Q16" s="270"/>
      <c r="R16" s="270"/>
      <c r="S16" s="270"/>
      <c r="T16" s="270"/>
      <c r="U16" s="270"/>
      <c r="V16" s="270"/>
      <c r="W16" s="270"/>
      <c r="X16" s="270"/>
      <c r="Y16" s="271"/>
      <c r="Z16" s="272">
        <v>2024</v>
      </c>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3"/>
      <c r="AX16" s="274">
        <v>2025</v>
      </c>
      <c r="AY16" s="274"/>
      <c r="AZ16" s="274"/>
      <c r="BA16" s="274"/>
      <c r="BB16" s="274"/>
      <c r="BC16" s="274"/>
      <c r="BD16" s="274"/>
      <c r="BE16" s="274"/>
      <c r="BF16" s="274"/>
      <c r="BG16" s="274"/>
      <c r="BH16" s="274"/>
      <c r="BI16" s="274"/>
      <c r="BJ16" s="274"/>
      <c r="BK16" s="274"/>
      <c r="BL16" s="274"/>
      <c r="BM16" s="274"/>
      <c r="BN16" s="274"/>
      <c r="BO16" s="274"/>
      <c r="BP16" s="274"/>
      <c r="BQ16" s="274"/>
      <c r="BR16" s="274"/>
      <c r="BS16" s="275"/>
    </row>
    <row r="17" spans="1:71">
      <c r="A17" s="404"/>
      <c r="B17" s="397" t="s">
        <v>239</v>
      </c>
      <c r="C17" s="398"/>
      <c r="D17" s="397" t="s">
        <v>240</v>
      </c>
      <c r="E17" s="398"/>
      <c r="F17" s="397" t="s">
        <v>241</v>
      </c>
      <c r="G17" s="398"/>
      <c r="H17" s="397" t="s">
        <v>242</v>
      </c>
      <c r="I17" s="398"/>
      <c r="J17" s="397" t="s">
        <v>94</v>
      </c>
      <c r="K17" s="398"/>
      <c r="L17" s="397" t="s">
        <v>243</v>
      </c>
      <c r="M17" s="398"/>
      <c r="N17" s="397" t="s">
        <v>244</v>
      </c>
      <c r="O17" s="398"/>
      <c r="P17" s="397" t="s">
        <v>245</v>
      </c>
      <c r="Q17" s="398"/>
      <c r="R17" s="397" t="s">
        <v>246</v>
      </c>
      <c r="S17" s="398"/>
      <c r="T17" s="397" t="s">
        <v>247</v>
      </c>
      <c r="U17" s="398"/>
      <c r="V17" s="397" t="s">
        <v>248</v>
      </c>
      <c r="W17" s="398"/>
      <c r="X17" s="397" t="s">
        <v>249</v>
      </c>
      <c r="Y17" s="398"/>
      <c r="Z17" s="400" t="s">
        <v>239</v>
      </c>
      <c r="AA17" s="401"/>
      <c r="AB17" s="400" t="s">
        <v>240</v>
      </c>
      <c r="AC17" s="401"/>
      <c r="AD17" s="400" t="s">
        <v>241</v>
      </c>
      <c r="AE17" s="401"/>
      <c r="AF17" s="400" t="s">
        <v>242</v>
      </c>
      <c r="AG17" s="401"/>
      <c r="AH17" s="400" t="s">
        <v>94</v>
      </c>
      <c r="AI17" s="401"/>
      <c r="AJ17" s="400" t="s">
        <v>243</v>
      </c>
      <c r="AK17" s="401"/>
      <c r="AL17" s="400" t="s">
        <v>244</v>
      </c>
      <c r="AM17" s="401"/>
      <c r="AN17" s="400" t="s">
        <v>245</v>
      </c>
      <c r="AO17" s="401"/>
      <c r="AP17" s="400" t="s">
        <v>246</v>
      </c>
      <c r="AQ17" s="401"/>
      <c r="AR17" s="400" t="s">
        <v>247</v>
      </c>
      <c r="AS17" s="401"/>
      <c r="AT17" s="400" t="s">
        <v>248</v>
      </c>
      <c r="AU17" s="401"/>
      <c r="AV17" s="400" t="s">
        <v>249</v>
      </c>
      <c r="AW17" s="401"/>
      <c r="AX17" s="402" t="s">
        <v>239</v>
      </c>
      <c r="AY17" s="403"/>
      <c r="AZ17" s="402" t="s">
        <v>240</v>
      </c>
      <c r="BA17" s="403"/>
      <c r="BB17" s="402" t="s">
        <v>241</v>
      </c>
      <c r="BC17" s="403"/>
      <c r="BD17" s="402" t="s">
        <v>242</v>
      </c>
      <c r="BE17" s="403"/>
      <c r="BF17" s="402" t="s">
        <v>94</v>
      </c>
      <c r="BG17" s="403"/>
      <c r="BH17" s="402" t="s">
        <v>243</v>
      </c>
      <c r="BI17" s="403"/>
      <c r="BJ17" s="402" t="s">
        <v>244</v>
      </c>
      <c r="BK17" s="403"/>
      <c r="BL17" s="402" t="s">
        <v>245</v>
      </c>
      <c r="BM17" s="403"/>
      <c r="BN17" s="402" t="s">
        <v>246</v>
      </c>
      <c r="BO17" s="403"/>
      <c r="BP17" s="402" t="s">
        <v>247</v>
      </c>
      <c r="BQ17" s="403"/>
      <c r="BR17" s="402" t="s">
        <v>248</v>
      </c>
      <c r="BS17" s="403"/>
    </row>
    <row r="18" spans="1:71">
      <c r="A18" s="404"/>
      <c r="B18" s="276" t="s">
        <v>250</v>
      </c>
      <c r="C18" s="276" t="s">
        <v>251</v>
      </c>
      <c r="D18" s="276" t="s">
        <v>250</v>
      </c>
      <c r="E18" s="276" t="s">
        <v>251</v>
      </c>
      <c r="F18" s="276" t="s">
        <v>250</v>
      </c>
      <c r="G18" s="276" t="s">
        <v>251</v>
      </c>
      <c r="H18" s="276" t="s">
        <v>250</v>
      </c>
      <c r="I18" s="276" t="s">
        <v>251</v>
      </c>
      <c r="J18" s="276" t="s">
        <v>250</v>
      </c>
      <c r="K18" s="276" t="s">
        <v>251</v>
      </c>
      <c r="L18" s="276" t="s">
        <v>250</v>
      </c>
      <c r="M18" s="276" t="s">
        <v>251</v>
      </c>
      <c r="N18" s="276" t="s">
        <v>250</v>
      </c>
      <c r="O18" s="276" t="s">
        <v>251</v>
      </c>
      <c r="P18" s="276" t="s">
        <v>250</v>
      </c>
      <c r="Q18" s="276" t="s">
        <v>251</v>
      </c>
      <c r="R18" s="276" t="s">
        <v>250</v>
      </c>
      <c r="S18" s="276" t="s">
        <v>251</v>
      </c>
      <c r="T18" s="276" t="s">
        <v>250</v>
      </c>
      <c r="U18" s="276" t="s">
        <v>251</v>
      </c>
      <c r="V18" s="276" t="s">
        <v>250</v>
      </c>
      <c r="W18" s="276" t="s">
        <v>251</v>
      </c>
      <c r="X18" s="276" t="s">
        <v>250</v>
      </c>
      <c r="Y18" s="276" t="s">
        <v>251</v>
      </c>
      <c r="Z18" s="277" t="s">
        <v>250</v>
      </c>
      <c r="AA18" s="277" t="s">
        <v>251</v>
      </c>
      <c r="AB18" s="277" t="s">
        <v>250</v>
      </c>
      <c r="AC18" s="277" t="s">
        <v>251</v>
      </c>
      <c r="AD18" s="277" t="s">
        <v>250</v>
      </c>
      <c r="AE18" s="277" t="s">
        <v>251</v>
      </c>
      <c r="AF18" s="277" t="s">
        <v>250</v>
      </c>
      <c r="AG18" s="277" t="s">
        <v>251</v>
      </c>
      <c r="AH18" s="277" t="s">
        <v>250</v>
      </c>
      <c r="AI18" s="277" t="s">
        <v>251</v>
      </c>
      <c r="AJ18" s="277" t="s">
        <v>250</v>
      </c>
      <c r="AK18" s="277" t="s">
        <v>251</v>
      </c>
      <c r="AL18" s="277" t="s">
        <v>250</v>
      </c>
      <c r="AM18" s="277" t="s">
        <v>251</v>
      </c>
      <c r="AN18" s="277" t="s">
        <v>250</v>
      </c>
      <c r="AO18" s="277" t="s">
        <v>251</v>
      </c>
      <c r="AP18" s="277" t="s">
        <v>250</v>
      </c>
      <c r="AQ18" s="277" t="s">
        <v>251</v>
      </c>
      <c r="AR18" s="277" t="s">
        <v>250</v>
      </c>
      <c r="AS18" s="277" t="s">
        <v>251</v>
      </c>
      <c r="AT18" s="277" t="s">
        <v>250</v>
      </c>
      <c r="AU18" s="277" t="s">
        <v>251</v>
      </c>
      <c r="AV18" s="277" t="s">
        <v>250</v>
      </c>
      <c r="AW18" s="277" t="s">
        <v>251</v>
      </c>
      <c r="AX18" s="278" t="s">
        <v>250</v>
      </c>
      <c r="AY18" s="278" t="s">
        <v>251</v>
      </c>
      <c r="AZ18" s="278" t="s">
        <v>250</v>
      </c>
      <c r="BA18" s="278" t="s">
        <v>251</v>
      </c>
      <c r="BB18" s="278" t="s">
        <v>250</v>
      </c>
      <c r="BC18" s="278" t="s">
        <v>251</v>
      </c>
      <c r="BD18" s="278" t="s">
        <v>250</v>
      </c>
      <c r="BE18" s="278" t="s">
        <v>251</v>
      </c>
      <c r="BF18" s="278" t="s">
        <v>250</v>
      </c>
      <c r="BG18" s="278" t="s">
        <v>251</v>
      </c>
      <c r="BH18" s="278" t="s">
        <v>250</v>
      </c>
      <c r="BI18" s="278" t="s">
        <v>251</v>
      </c>
      <c r="BJ18" s="278" t="s">
        <v>250</v>
      </c>
      <c r="BK18" s="278" t="s">
        <v>251</v>
      </c>
      <c r="BL18" s="278" t="s">
        <v>250</v>
      </c>
      <c r="BM18" s="278" t="s">
        <v>251</v>
      </c>
      <c r="BN18" s="278" t="s">
        <v>250</v>
      </c>
      <c r="BO18" s="278" t="s">
        <v>251</v>
      </c>
      <c r="BP18" s="278" t="s">
        <v>250</v>
      </c>
      <c r="BQ18" s="278" t="s">
        <v>251</v>
      </c>
      <c r="BR18" s="278" t="s">
        <v>250</v>
      </c>
      <c r="BS18" s="278" t="s">
        <v>251</v>
      </c>
    </row>
    <row r="19" spans="1:71">
      <c r="A19" s="285" t="s">
        <v>252</v>
      </c>
      <c r="B19" s="286"/>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286"/>
      <c r="BL19" s="286"/>
      <c r="BM19" s="286"/>
      <c r="BN19" s="286"/>
      <c r="BO19" s="286"/>
      <c r="BP19" s="286"/>
      <c r="BQ19" s="286"/>
      <c r="BR19" s="286"/>
      <c r="BS19" s="286"/>
    </row>
    <row r="20" spans="1:71">
      <c r="A20" s="287" t="s">
        <v>257</v>
      </c>
      <c r="B20" s="287">
        <v>18356</v>
      </c>
      <c r="C20" s="287">
        <v>22026</v>
      </c>
      <c r="D20" s="287">
        <v>23176</v>
      </c>
      <c r="E20" s="287">
        <v>23562</v>
      </c>
      <c r="F20" s="287">
        <v>23326</v>
      </c>
      <c r="G20" s="287">
        <v>21987</v>
      </c>
      <c r="H20" s="287">
        <v>20755</v>
      </c>
      <c r="I20" s="287">
        <v>18911</v>
      </c>
      <c r="J20" s="287">
        <v>20705</v>
      </c>
      <c r="K20" s="287">
        <v>26752</v>
      </c>
      <c r="L20" s="287">
        <v>26400</v>
      </c>
      <c r="M20" s="287">
        <v>26307</v>
      </c>
      <c r="N20" s="287">
        <v>25999</v>
      </c>
      <c r="O20" s="287">
        <v>26225</v>
      </c>
      <c r="P20" s="287">
        <v>27603</v>
      </c>
      <c r="Q20" s="287">
        <v>29998</v>
      </c>
      <c r="R20" s="287">
        <v>31502</v>
      </c>
      <c r="S20" s="287">
        <v>32067</v>
      </c>
      <c r="T20" s="287">
        <v>34446</v>
      </c>
      <c r="U20" s="287">
        <v>36891</v>
      </c>
      <c r="V20" s="287">
        <v>37429</v>
      </c>
      <c r="W20" s="287">
        <v>35089</v>
      </c>
      <c r="X20" s="287">
        <v>34834</v>
      </c>
      <c r="Y20" s="287">
        <v>34821</v>
      </c>
      <c r="Z20" s="287">
        <v>31681</v>
      </c>
      <c r="AA20" s="287">
        <v>32131</v>
      </c>
      <c r="AB20" s="287">
        <v>32888</v>
      </c>
      <c r="AC20" s="287">
        <v>33774</v>
      </c>
      <c r="AD20" s="287">
        <v>32724</v>
      </c>
      <c r="AE20" s="287">
        <v>29535</v>
      </c>
      <c r="AF20" s="287">
        <v>28840</v>
      </c>
      <c r="AG20" s="287">
        <v>30296</v>
      </c>
      <c r="AH20" s="287">
        <v>31358</v>
      </c>
      <c r="AI20" s="287">
        <v>32608</v>
      </c>
      <c r="AJ20" s="287">
        <v>32753</v>
      </c>
      <c r="AK20" s="287">
        <v>31971</v>
      </c>
      <c r="AL20" s="287">
        <v>31833</v>
      </c>
      <c r="AM20" s="287">
        <v>31076</v>
      </c>
      <c r="AN20" s="287">
        <v>30828</v>
      </c>
      <c r="AO20" s="287">
        <v>31066</v>
      </c>
      <c r="AP20" s="287">
        <v>32121</v>
      </c>
      <c r="AQ20" s="287">
        <v>32277</v>
      </c>
      <c r="AR20" s="287">
        <v>0</v>
      </c>
      <c r="AS20" s="287">
        <v>0</v>
      </c>
      <c r="AT20" s="287">
        <v>0</v>
      </c>
      <c r="AU20" s="287">
        <v>0</v>
      </c>
      <c r="AV20" s="287">
        <v>0</v>
      </c>
      <c r="AW20" s="287">
        <v>0</v>
      </c>
      <c r="AX20" s="287">
        <v>0</v>
      </c>
      <c r="AY20" s="287">
        <v>0</v>
      </c>
      <c r="AZ20" s="287">
        <v>0</v>
      </c>
      <c r="BA20" s="287">
        <v>0</v>
      </c>
      <c r="BB20" s="287">
        <v>0</v>
      </c>
      <c r="BC20" s="287">
        <v>0</v>
      </c>
      <c r="BD20" s="287">
        <v>0</v>
      </c>
      <c r="BE20" s="287">
        <v>0</v>
      </c>
      <c r="BF20" s="287">
        <v>0</v>
      </c>
      <c r="BG20" s="287">
        <v>0</v>
      </c>
      <c r="BH20" s="287">
        <v>0</v>
      </c>
      <c r="BI20" s="287">
        <v>0</v>
      </c>
      <c r="BJ20" s="287">
        <v>0</v>
      </c>
      <c r="BK20" s="287">
        <v>0</v>
      </c>
      <c r="BL20" s="287">
        <v>0</v>
      </c>
      <c r="BM20" s="287">
        <v>0</v>
      </c>
      <c r="BN20" s="287">
        <v>0</v>
      </c>
      <c r="BO20" s="287">
        <v>0</v>
      </c>
      <c r="BP20" s="287">
        <v>56479</v>
      </c>
      <c r="BQ20" s="287">
        <v>59566</v>
      </c>
      <c r="BR20" s="287">
        <v>59692</v>
      </c>
      <c r="BS20" s="287">
        <v>59540</v>
      </c>
    </row>
    <row r="21" spans="1:71">
      <c r="A21" s="287" t="s">
        <v>258</v>
      </c>
      <c r="B21" s="287">
        <v>801</v>
      </c>
      <c r="C21" s="287">
        <v>769</v>
      </c>
      <c r="D21" s="287">
        <v>773</v>
      </c>
      <c r="E21" s="287">
        <v>766</v>
      </c>
      <c r="F21" s="287">
        <v>782</v>
      </c>
      <c r="G21" s="287">
        <v>794</v>
      </c>
      <c r="H21" s="287">
        <v>791</v>
      </c>
      <c r="I21" s="287">
        <v>820</v>
      </c>
      <c r="J21" s="287">
        <v>822</v>
      </c>
      <c r="K21" s="287">
        <v>779</v>
      </c>
      <c r="L21" s="287">
        <v>753</v>
      </c>
      <c r="M21" s="287">
        <v>757</v>
      </c>
      <c r="N21" s="287">
        <v>795</v>
      </c>
      <c r="O21" s="287">
        <v>803</v>
      </c>
      <c r="P21" s="287">
        <v>804</v>
      </c>
      <c r="Q21" s="287">
        <v>839</v>
      </c>
      <c r="R21" s="287">
        <v>887</v>
      </c>
      <c r="S21" s="287">
        <v>917</v>
      </c>
      <c r="T21" s="287">
        <v>931</v>
      </c>
      <c r="U21" s="287">
        <v>958</v>
      </c>
      <c r="V21" s="287">
        <v>1018</v>
      </c>
      <c r="W21" s="287">
        <v>1053</v>
      </c>
      <c r="X21" s="287">
        <v>1098</v>
      </c>
      <c r="Y21" s="287">
        <v>1161</v>
      </c>
      <c r="Z21" s="287">
        <v>1345</v>
      </c>
      <c r="AA21" s="287">
        <v>1354</v>
      </c>
      <c r="AB21" s="287">
        <v>1384</v>
      </c>
      <c r="AC21" s="287">
        <v>1396</v>
      </c>
      <c r="AD21" s="287">
        <v>1540</v>
      </c>
      <c r="AE21" s="287">
        <v>1611</v>
      </c>
      <c r="AF21" s="287">
        <v>1718</v>
      </c>
      <c r="AG21" s="287">
        <v>1763</v>
      </c>
      <c r="AH21" s="287">
        <v>1750</v>
      </c>
      <c r="AI21" s="287">
        <v>1639</v>
      </c>
      <c r="AJ21" s="287">
        <v>1683</v>
      </c>
      <c r="AK21" s="287">
        <v>1712</v>
      </c>
      <c r="AL21" s="287">
        <v>1787</v>
      </c>
      <c r="AM21" s="287">
        <v>1879</v>
      </c>
      <c r="AN21" s="287">
        <v>1912</v>
      </c>
      <c r="AO21" s="287">
        <v>1827</v>
      </c>
      <c r="AP21" s="287">
        <v>1859</v>
      </c>
      <c r="AQ21" s="287">
        <v>1886</v>
      </c>
      <c r="AR21" s="287">
        <v>0</v>
      </c>
      <c r="AS21" s="287">
        <v>0</v>
      </c>
      <c r="AT21" s="287">
        <v>0</v>
      </c>
      <c r="AU21" s="287">
        <v>0</v>
      </c>
      <c r="AV21" s="287">
        <v>0</v>
      </c>
      <c r="AW21" s="287">
        <v>0</v>
      </c>
      <c r="AX21" s="287">
        <v>0</v>
      </c>
      <c r="AY21" s="287">
        <v>0</v>
      </c>
      <c r="AZ21" s="287">
        <v>0</v>
      </c>
      <c r="BA21" s="287">
        <v>0</v>
      </c>
      <c r="BB21" s="287">
        <v>0</v>
      </c>
      <c r="BC21" s="287">
        <v>0</v>
      </c>
      <c r="BD21" s="287">
        <v>0</v>
      </c>
      <c r="BE21" s="287">
        <v>0</v>
      </c>
      <c r="BF21" s="287">
        <v>0</v>
      </c>
      <c r="BG21" s="287">
        <v>0</v>
      </c>
      <c r="BH21" s="287">
        <v>0</v>
      </c>
      <c r="BI21" s="287">
        <v>0</v>
      </c>
      <c r="BJ21" s="287">
        <v>0</v>
      </c>
      <c r="BK21" s="287">
        <v>0</v>
      </c>
      <c r="BL21" s="287">
        <v>0</v>
      </c>
      <c r="BM21" s="287">
        <v>0</v>
      </c>
      <c r="BN21" s="287">
        <v>0</v>
      </c>
      <c r="BO21" s="287">
        <v>0</v>
      </c>
      <c r="BP21" s="287">
        <v>6202</v>
      </c>
      <c r="BQ21" s="287">
        <v>5837</v>
      </c>
      <c r="BR21" s="287">
        <v>5474</v>
      </c>
      <c r="BS21" s="287">
        <v>5292</v>
      </c>
    </row>
    <row r="22" spans="1:71">
      <c r="A22" s="287" t="s">
        <v>259</v>
      </c>
      <c r="B22" s="287">
        <v>227</v>
      </c>
      <c r="C22" s="287">
        <v>219</v>
      </c>
      <c r="D22" s="287">
        <v>217</v>
      </c>
      <c r="E22" s="287">
        <v>207</v>
      </c>
      <c r="F22" s="287">
        <v>198</v>
      </c>
      <c r="G22" s="287">
        <v>189</v>
      </c>
      <c r="H22" s="287">
        <v>200</v>
      </c>
      <c r="I22" s="287">
        <v>204</v>
      </c>
      <c r="J22" s="287">
        <v>213</v>
      </c>
      <c r="K22" s="287">
        <v>202</v>
      </c>
      <c r="L22" s="287">
        <v>202</v>
      </c>
      <c r="M22" s="287">
        <v>209</v>
      </c>
      <c r="N22" s="287">
        <v>207</v>
      </c>
      <c r="O22" s="287">
        <v>200</v>
      </c>
      <c r="P22" s="287">
        <v>191</v>
      </c>
      <c r="Q22" s="287">
        <v>185</v>
      </c>
      <c r="R22" s="287">
        <v>201</v>
      </c>
      <c r="S22" s="287">
        <v>201</v>
      </c>
      <c r="T22" s="287">
        <v>217</v>
      </c>
      <c r="U22" s="287">
        <v>230</v>
      </c>
      <c r="V22" s="287">
        <v>244</v>
      </c>
      <c r="W22" s="287">
        <v>238</v>
      </c>
      <c r="X22" s="287">
        <v>229</v>
      </c>
      <c r="Y22" s="287">
        <v>226</v>
      </c>
      <c r="Z22" s="287">
        <v>256</v>
      </c>
      <c r="AA22" s="287">
        <v>262</v>
      </c>
      <c r="AB22" s="287">
        <v>272</v>
      </c>
      <c r="AC22" s="287">
        <v>278</v>
      </c>
      <c r="AD22" s="287">
        <v>287</v>
      </c>
      <c r="AE22" s="287">
        <v>318</v>
      </c>
      <c r="AF22" s="287">
        <v>327</v>
      </c>
      <c r="AG22" s="287">
        <v>322</v>
      </c>
      <c r="AH22" s="287">
        <v>339</v>
      </c>
      <c r="AI22" s="287">
        <v>354</v>
      </c>
      <c r="AJ22" s="287">
        <v>374</v>
      </c>
      <c r="AK22" s="287">
        <v>377</v>
      </c>
      <c r="AL22" s="287">
        <v>409</v>
      </c>
      <c r="AM22" s="287">
        <v>400</v>
      </c>
      <c r="AN22" s="287">
        <v>411</v>
      </c>
      <c r="AO22" s="287">
        <v>404</v>
      </c>
      <c r="AP22" s="287">
        <v>419</v>
      </c>
      <c r="AQ22" s="287">
        <v>433</v>
      </c>
      <c r="AR22" s="287">
        <v>0</v>
      </c>
      <c r="AS22" s="287">
        <v>0</v>
      </c>
      <c r="AT22" s="287">
        <v>0</v>
      </c>
      <c r="AU22" s="287">
        <v>0</v>
      </c>
      <c r="AV22" s="287">
        <v>0</v>
      </c>
      <c r="AW22" s="287">
        <v>0</v>
      </c>
      <c r="AX22" s="287">
        <v>0</v>
      </c>
      <c r="AY22" s="287">
        <v>0</v>
      </c>
      <c r="AZ22" s="287">
        <v>0</v>
      </c>
      <c r="BA22" s="287">
        <v>0</v>
      </c>
      <c r="BB22" s="287">
        <v>0</v>
      </c>
      <c r="BC22" s="287">
        <v>0</v>
      </c>
      <c r="BD22" s="287">
        <v>0</v>
      </c>
      <c r="BE22" s="287">
        <v>0</v>
      </c>
      <c r="BF22" s="287">
        <v>0</v>
      </c>
      <c r="BG22" s="287">
        <v>0</v>
      </c>
      <c r="BH22" s="287">
        <v>0</v>
      </c>
      <c r="BI22" s="287">
        <v>0</v>
      </c>
      <c r="BJ22" s="287">
        <v>0</v>
      </c>
      <c r="BK22" s="287">
        <v>0</v>
      </c>
      <c r="BL22" s="287">
        <v>0</v>
      </c>
      <c r="BM22" s="287">
        <v>0</v>
      </c>
      <c r="BN22" s="287">
        <v>0</v>
      </c>
      <c r="BO22" s="287">
        <v>0</v>
      </c>
      <c r="BP22" s="287">
        <v>911</v>
      </c>
      <c r="BQ22" s="287">
        <v>937</v>
      </c>
      <c r="BR22" s="287">
        <v>1011</v>
      </c>
      <c r="BS22" s="287">
        <v>1084</v>
      </c>
    </row>
    <row r="23" spans="1:71" ht="16.149999999999999" thickBot="1">
      <c r="A23" s="288" t="s">
        <v>260</v>
      </c>
      <c r="B23" s="288">
        <v>73</v>
      </c>
      <c r="C23" s="288">
        <v>75</v>
      </c>
      <c r="D23" s="288">
        <v>69</v>
      </c>
      <c r="E23" s="288">
        <v>67</v>
      </c>
      <c r="F23" s="288">
        <v>62</v>
      </c>
      <c r="G23" s="288">
        <v>60</v>
      </c>
      <c r="H23" s="288">
        <v>57</v>
      </c>
      <c r="I23" s="288">
        <v>56</v>
      </c>
      <c r="J23" s="288">
        <v>57</v>
      </c>
      <c r="K23" s="288">
        <v>54</v>
      </c>
      <c r="L23" s="288">
        <v>56</v>
      </c>
      <c r="M23" s="288">
        <v>51</v>
      </c>
      <c r="N23" s="288">
        <v>54</v>
      </c>
      <c r="O23" s="288">
        <v>55</v>
      </c>
      <c r="P23" s="288">
        <v>55</v>
      </c>
      <c r="Q23" s="288">
        <v>51</v>
      </c>
      <c r="R23" s="288">
        <v>52</v>
      </c>
      <c r="S23" s="288">
        <v>53</v>
      </c>
      <c r="T23" s="288">
        <v>63</v>
      </c>
      <c r="U23" s="288">
        <v>59</v>
      </c>
      <c r="V23" s="288">
        <v>55</v>
      </c>
      <c r="W23" s="288">
        <v>55</v>
      </c>
      <c r="X23" s="288">
        <v>53</v>
      </c>
      <c r="Y23" s="288">
        <v>53</v>
      </c>
      <c r="Z23" s="288">
        <v>61</v>
      </c>
      <c r="AA23" s="288">
        <v>57</v>
      </c>
      <c r="AB23" s="288">
        <v>56</v>
      </c>
      <c r="AC23" s="288">
        <v>56</v>
      </c>
      <c r="AD23" s="288">
        <v>56</v>
      </c>
      <c r="AE23" s="288">
        <v>55</v>
      </c>
      <c r="AF23" s="288">
        <v>56</v>
      </c>
      <c r="AG23" s="288">
        <v>55</v>
      </c>
      <c r="AH23" s="288">
        <v>58</v>
      </c>
      <c r="AI23" s="288">
        <v>57</v>
      </c>
      <c r="AJ23" s="288">
        <v>58</v>
      </c>
      <c r="AK23" s="288">
        <v>57</v>
      </c>
      <c r="AL23" s="288">
        <v>56</v>
      </c>
      <c r="AM23" s="288">
        <v>57</v>
      </c>
      <c r="AN23" s="288">
        <v>56</v>
      </c>
      <c r="AO23" s="288">
        <v>60</v>
      </c>
      <c r="AP23" s="288">
        <v>62</v>
      </c>
      <c r="AQ23" s="288">
        <v>59</v>
      </c>
      <c r="AR23" s="288">
        <v>0</v>
      </c>
      <c r="AS23" s="288">
        <v>0</v>
      </c>
      <c r="AT23" s="288">
        <v>0</v>
      </c>
      <c r="AU23" s="288">
        <v>0</v>
      </c>
      <c r="AV23" s="288">
        <v>0</v>
      </c>
      <c r="AW23" s="288">
        <v>0</v>
      </c>
      <c r="AX23" s="288">
        <v>0</v>
      </c>
      <c r="AY23" s="288">
        <v>0</v>
      </c>
      <c r="AZ23" s="288">
        <v>0</v>
      </c>
      <c r="BA23" s="288">
        <v>0</v>
      </c>
      <c r="BB23" s="288">
        <v>0</v>
      </c>
      <c r="BC23" s="288">
        <v>0</v>
      </c>
      <c r="BD23" s="288">
        <v>0</v>
      </c>
      <c r="BE23" s="288">
        <v>0</v>
      </c>
      <c r="BF23" s="288">
        <v>0</v>
      </c>
      <c r="BG23" s="288">
        <v>0</v>
      </c>
      <c r="BH23" s="288">
        <v>0</v>
      </c>
      <c r="BI23" s="288">
        <v>0</v>
      </c>
      <c r="BJ23" s="288">
        <v>0</v>
      </c>
      <c r="BK23" s="288">
        <v>0</v>
      </c>
      <c r="BL23" s="288">
        <v>0</v>
      </c>
      <c r="BM23" s="288">
        <v>0</v>
      </c>
      <c r="BN23" s="288">
        <v>0</v>
      </c>
      <c r="BO23" s="288">
        <v>0</v>
      </c>
      <c r="BP23" s="288">
        <v>66</v>
      </c>
      <c r="BQ23" s="288">
        <v>68</v>
      </c>
      <c r="BR23" s="288">
        <v>74</v>
      </c>
      <c r="BS23" s="288">
        <v>73</v>
      </c>
    </row>
    <row r="24" spans="1:71">
      <c r="A24" s="289" t="s">
        <v>19</v>
      </c>
      <c r="B24" s="289">
        <v>19457</v>
      </c>
      <c r="C24" s="289">
        <v>23089</v>
      </c>
      <c r="D24" s="289">
        <v>24235</v>
      </c>
      <c r="E24" s="289">
        <v>24602</v>
      </c>
      <c r="F24" s="289">
        <v>24368</v>
      </c>
      <c r="G24" s="289">
        <v>23030</v>
      </c>
      <c r="H24" s="289">
        <v>21803</v>
      </c>
      <c r="I24" s="289">
        <v>19991</v>
      </c>
      <c r="J24" s="289">
        <v>21797</v>
      </c>
      <c r="K24" s="289">
        <v>27787</v>
      </c>
      <c r="L24" s="289">
        <v>27411</v>
      </c>
      <c r="M24" s="289">
        <v>27324</v>
      </c>
      <c r="N24" s="289">
        <v>27055</v>
      </c>
      <c r="O24" s="289">
        <v>27283</v>
      </c>
      <c r="P24" s="289">
        <v>28653</v>
      </c>
      <c r="Q24" s="289">
        <v>31073</v>
      </c>
      <c r="R24" s="289">
        <v>32642</v>
      </c>
      <c r="S24" s="289">
        <v>33238</v>
      </c>
      <c r="T24" s="289">
        <v>35657</v>
      </c>
      <c r="U24" s="289">
        <v>38138</v>
      </c>
      <c r="V24" s="289">
        <v>38746</v>
      </c>
      <c r="W24" s="289">
        <v>36435</v>
      </c>
      <c r="X24" s="289">
        <v>36214</v>
      </c>
      <c r="Y24" s="289">
        <v>36261</v>
      </c>
      <c r="Z24" s="289">
        <v>33343</v>
      </c>
      <c r="AA24" s="289">
        <v>33804</v>
      </c>
      <c r="AB24" s="289">
        <v>34600</v>
      </c>
      <c r="AC24" s="289">
        <v>35504</v>
      </c>
      <c r="AD24" s="289">
        <v>34607</v>
      </c>
      <c r="AE24" s="289">
        <v>31519</v>
      </c>
      <c r="AF24" s="289">
        <v>30941</v>
      </c>
      <c r="AG24" s="289">
        <v>32436</v>
      </c>
      <c r="AH24" s="289">
        <v>33505</v>
      </c>
      <c r="AI24" s="289">
        <v>34658</v>
      </c>
      <c r="AJ24" s="289">
        <v>34868</v>
      </c>
      <c r="AK24" s="289">
        <v>34117</v>
      </c>
      <c r="AL24" s="289">
        <v>34085</v>
      </c>
      <c r="AM24" s="289">
        <v>33412</v>
      </c>
      <c r="AN24" s="289">
        <v>33207</v>
      </c>
      <c r="AO24" s="289">
        <v>33357</v>
      </c>
      <c r="AP24" s="289">
        <v>34461</v>
      </c>
      <c r="AQ24" s="289">
        <v>34655</v>
      </c>
      <c r="AR24" s="289">
        <v>0</v>
      </c>
      <c r="AS24" s="289">
        <v>0</v>
      </c>
      <c r="AT24" s="289">
        <v>0</v>
      </c>
      <c r="AU24" s="289">
        <v>0</v>
      </c>
      <c r="AV24" s="289">
        <v>0</v>
      </c>
      <c r="AW24" s="289">
        <v>0</v>
      </c>
      <c r="AX24" s="289">
        <v>0</v>
      </c>
      <c r="AY24" s="289">
        <v>0</v>
      </c>
      <c r="AZ24" s="289">
        <v>0</v>
      </c>
      <c r="BA24" s="289">
        <v>0</v>
      </c>
      <c r="BB24" s="289">
        <v>0</v>
      </c>
      <c r="BC24" s="289">
        <v>0</v>
      </c>
      <c r="BD24" s="289">
        <v>0</v>
      </c>
      <c r="BE24" s="289">
        <v>0</v>
      </c>
      <c r="BF24" s="289">
        <v>0</v>
      </c>
      <c r="BG24" s="289">
        <v>0</v>
      </c>
      <c r="BH24" s="289">
        <v>0</v>
      </c>
      <c r="BI24" s="289">
        <v>0</v>
      </c>
      <c r="BJ24" s="289">
        <v>0</v>
      </c>
      <c r="BK24" s="289">
        <v>0</v>
      </c>
      <c r="BL24" s="289">
        <v>0</v>
      </c>
      <c r="BM24" s="289">
        <v>0</v>
      </c>
      <c r="BN24" s="289">
        <v>0</v>
      </c>
      <c r="BO24" s="289">
        <v>0</v>
      </c>
      <c r="BP24" s="289">
        <v>63658</v>
      </c>
      <c r="BQ24" s="289">
        <v>66408</v>
      </c>
      <c r="BR24" s="289">
        <v>66251</v>
      </c>
      <c r="BS24" s="289">
        <v>65989</v>
      </c>
    </row>
    <row r="25" spans="1:71">
      <c r="A25" s="285" t="s">
        <v>253</v>
      </c>
      <c r="B25" s="286"/>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c r="BM25" s="286"/>
      <c r="BN25" s="286"/>
      <c r="BO25" s="286"/>
      <c r="BP25" s="286"/>
      <c r="BQ25" s="286"/>
      <c r="BR25" s="286"/>
      <c r="BS25" s="286"/>
    </row>
    <row r="26" spans="1:71">
      <c r="A26" s="287" t="s">
        <v>257</v>
      </c>
      <c r="B26" s="287">
        <v>0</v>
      </c>
      <c r="C26" s="287">
        <v>0</v>
      </c>
      <c r="D26" s="287">
        <v>0</v>
      </c>
      <c r="E26" s="287">
        <v>0</v>
      </c>
      <c r="F26" s="287">
        <v>0</v>
      </c>
      <c r="G26" s="287">
        <v>0</v>
      </c>
      <c r="H26" s="287">
        <v>0</v>
      </c>
      <c r="I26" s="287">
        <v>0</v>
      </c>
      <c r="J26" s="287">
        <v>0</v>
      </c>
      <c r="K26" s="287">
        <v>0</v>
      </c>
      <c r="L26" s="287">
        <v>0</v>
      </c>
      <c r="M26" s="287">
        <v>0</v>
      </c>
      <c r="N26" s="287">
        <v>0</v>
      </c>
      <c r="O26" s="287">
        <v>0</v>
      </c>
      <c r="P26" s="287">
        <v>0</v>
      </c>
      <c r="Q26" s="287">
        <v>0</v>
      </c>
      <c r="R26" s="287">
        <v>0</v>
      </c>
      <c r="S26" s="287">
        <v>0</v>
      </c>
      <c r="T26" s="287">
        <v>0</v>
      </c>
      <c r="U26" s="287">
        <v>0</v>
      </c>
      <c r="V26" s="287">
        <v>0</v>
      </c>
      <c r="W26" s="287">
        <v>0</v>
      </c>
      <c r="X26" s="287">
        <v>0</v>
      </c>
      <c r="Y26" s="287">
        <v>0</v>
      </c>
      <c r="Z26" s="287">
        <v>0</v>
      </c>
      <c r="AA26" s="287">
        <v>0</v>
      </c>
      <c r="AB26" s="287">
        <v>0</v>
      </c>
      <c r="AC26" s="287">
        <v>0</v>
      </c>
      <c r="AD26" s="287">
        <v>0</v>
      </c>
      <c r="AE26" s="287">
        <v>0</v>
      </c>
      <c r="AF26" s="287">
        <v>0</v>
      </c>
      <c r="AG26" s="287">
        <v>0</v>
      </c>
      <c r="AH26" s="287">
        <v>0</v>
      </c>
      <c r="AI26" s="287">
        <v>0</v>
      </c>
      <c r="AJ26" s="287">
        <v>0</v>
      </c>
      <c r="AK26" s="287">
        <v>0</v>
      </c>
      <c r="AL26" s="287">
        <v>0</v>
      </c>
      <c r="AM26" s="287">
        <v>0</v>
      </c>
      <c r="AN26" s="287">
        <v>0</v>
      </c>
      <c r="AO26" s="287">
        <v>0</v>
      </c>
      <c r="AP26" s="287">
        <v>0</v>
      </c>
      <c r="AQ26" s="287">
        <v>0</v>
      </c>
      <c r="AR26" s="287">
        <v>0</v>
      </c>
      <c r="AS26" s="287">
        <v>0</v>
      </c>
      <c r="AT26" s="287">
        <v>0</v>
      </c>
      <c r="AU26" s="287">
        <v>0</v>
      </c>
      <c r="AV26" s="287">
        <v>0</v>
      </c>
      <c r="AW26" s="287">
        <v>0</v>
      </c>
      <c r="AX26" s="287">
        <v>0</v>
      </c>
      <c r="AY26" s="287">
        <v>0</v>
      </c>
      <c r="AZ26" s="287">
        <v>0</v>
      </c>
      <c r="BA26" s="287">
        <v>0</v>
      </c>
      <c r="BB26" s="287">
        <v>0</v>
      </c>
      <c r="BC26" s="287">
        <v>0</v>
      </c>
      <c r="BD26" s="287">
        <v>0</v>
      </c>
      <c r="BE26" s="287">
        <v>0</v>
      </c>
      <c r="BF26" s="287">
        <v>0</v>
      </c>
      <c r="BG26" s="287">
        <v>0</v>
      </c>
      <c r="BH26" s="287">
        <v>0</v>
      </c>
      <c r="BI26" s="287">
        <v>0</v>
      </c>
      <c r="BJ26" s="287">
        <v>0</v>
      </c>
      <c r="BK26" s="287">
        <v>0</v>
      </c>
      <c r="BL26" s="287">
        <v>0</v>
      </c>
      <c r="BM26" s="287">
        <v>0</v>
      </c>
      <c r="BN26" s="287">
        <v>0</v>
      </c>
      <c r="BO26" s="287">
        <v>0</v>
      </c>
      <c r="BP26" s="287">
        <v>392</v>
      </c>
      <c r="BQ26" s="287">
        <v>415</v>
      </c>
      <c r="BR26" s="287">
        <v>627</v>
      </c>
      <c r="BS26" s="287">
        <v>817</v>
      </c>
    </row>
    <row r="27" spans="1:71">
      <c r="A27" s="287" t="s">
        <v>258</v>
      </c>
      <c r="B27" s="287">
        <v>0</v>
      </c>
      <c r="C27" s="287">
        <v>0</v>
      </c>
      <c r="D27" s="287">
        <v>0</v>
      </c>
      <c r="E27" s="287">
        <v>0</v>
      </c>
      <c r="F27" s="287">
        <v>0</v>
      </c>
      <c r="G27" s="287">
        <v>0</v>
      </c>
      <c r="H27" s="287">
        <v>0</v>
      </c>
      <c r="I27" s="287">
        <v>0</v>
      </c>
      <c r="J27" s="287">
        <v>0</v>
      </c>
      <c r="K27" s="287">
        <v>0</v>
      </c>
      <c r="L27" s="287">
        <v>0</v>
      </c>
      <c r="M27" s="287">
        <v>0</v>
      </c>
      <c r="N27" s="287">
        <v>0</v>
      </c>
      <c r="O27" s="287">
        <v>0</v>
      </c>
      <c r="P27" s="287">
        <v>0</v>
      </c>
      <c r="Q27" s="287">
        <v>0</v>
      </c>
      <c r="R27" s="287">
        <v>0</v>
      </c>
      <c r="S27" s="287">
        <v>0</v>
      </c>
      <c r="T27" s="287">
        <v>0</v>
      </c>
      <c r="U27" s="287">
        <v>0</v>
      </c>
      <c r="V27" s="287">
        <v>0</v>
      </c>
      <c r="W27" s="287">
        <v>0</v>
      </c>
      <c r="X27" s="287">
        <v>0</v>
      </c>
      <c r="Y27" s="287">
        <v>0</v>
      </c>
      <c r="Z27" s="287">
        <v>0</v>
      </c>
      <c r="AA27" s="287">
        <v>0</v>
      </c>
      <c r="AB27" s="287">
        <v>0</v>
      </c>
      <c r="AC27" s="287">
        <v>0</v>
      </c>
      <c r="AD27" s="287">
        <v>0</v>
      </c>
      <c r="AE27" s="287">
        <v>0</v>
      </c>
      <c r="AF27" s="287">
        <v>0</v>
      </c>
      <c r="AG27" s="287">
        <v>0</v>
      </c>
      <c r="AH27" s="287">
        <v>0</v>
      </c>
      <c r="AI27" s="287">
        <v>0</v>
      </c>
      <c r="AJ27" s="287">
        <v>0</v>
      </c>
      <c r="AK27" s="287">
        <v>0</v>
      </c>
      <c r="AL27" s="287">
        <v>0</v>
      </c>
      <c r="AM27" s="287">
        <v>0</v>
      </c>
      <c r="AN27" s="287">
        <v>0</v>
      </c>
      <c r="AO27" s="287">
        <v>0</v>
      </c>
      <c r="AP27" s="287">
        <v>0</v>
      </c>
      <c r="AQ27" s="287">
        <v>0</v>
      </c>
      <c r="AR27" s="287">
        <v>0</v>
      </c>
      <c r="AS27" s="287">
        <v>0</v>
      </c>
      <c r="AT27" s="287">
        <v>0</v>
      </c>
      <c r="AU27" s="287">
        <v>0</v>
      </c>
      <c r="AV27" s="287">
        <v>0</v>
      </c>
      <c r="AW27" s="287">
        <v>0</v>
      </c>
      <c r="AX27" s="287">
        <v>0</v>
      </c>
      <c r="AY27" s="287">
        <v>0</v>
      </c>
      <c r="AZ27" s="287">
        <v>0</v>
      </c>
      <c r="BA27" s="287">
        <v>0</v>
      </c>
      <c r="BB27" s="287">
        <v>0</v>
      </c>
      <c r="BC27" s="287">
        <v>0</v>
      </c>
      <c r="BD27" s="287">
        <v>0</v>
      </c>
      <c r="BE27" s="287">
        <v>0</v>
      </c>
      <c r="BF27" s="287">
        <v>0</v>
      </c>
      <c r="BG27" s="287">
        <v>0</v>
      </c>
      <c r="BH27" s="287">
        <v>0</v>
      </c>
      <c r="BI27" s="287">
        <v>0</v>
      </c>
      <c r="BJ27" s="287">
        <v>0</v>
      </c>
      <c r="BK27" s="287">
        <v>0</v>
      </c>
      <c r="BL27" s="287">
        <v>0</v>
      </c>
      <c r="BM27" s="287">
        <v>0</v>
      </c>
      <c r="BN27" s="287">
        <v>0</v>
      </c>
      <c r="BO27" s="287">
        <v>0</v>
      </c>
      <c r="BP27" s="287">
        <v>0</v>
      </c>
      <c r="BQ27" s="287">
        <v>0</v>
      </c>
      <c r="BR27" s="287">
        <v>0</v>
      </c>
      <c r="BS27" s="287">
        <v>0</v>
      </c>
    </row>
    <row r="28" spans="1:71">
      <c r="A28" s="287" t="s">
        <v>259</v>
      </c>
      <c r="B28" s="287">
        <v>0</v>
      </c>
      <c r="C28" s="287">
        <v>0</v>
      </c>
      <c r="D28" s="287">
        <v>0</v>
      </c>
      <c r="E28" s="287">
        <v>0</v>
      </c>
      <c r="F28" s="287">
        <v>0</v>
      </c>
      <c r="G28" s="287">
        <v>0</v>
      </c>
      <c r="H28" s="287">
        <v>0</v>
      </c>
      <c r="I28" s="287">
        <v>0</v>
      </c>
      <c r="J28" s="287">
        <v>0</v>
      </c>
      <c r="K28" s="287">
        <v>0</v>
      </c>
      <c r="L28" s="287">
        <v>0</v>
      </c>
      <c r="M28" s="287">
        <v>0</v>
      </c>
      <c r="N28" s="287">
        <v>0</v>
      </c>
      <c r="O28" s="287">
        <v>0</v>
      </c>
      <c r="P28" s="287">
        <v>0</v>
      </c>
      <c r="Q28" s="287">
        <v>0</v>
      </c>
      <c r="R28" s="287">
        <v>0</v>
      </c>
      <c r="S28" s="287">
        <v>0</v>
      </c>
      <c r="T28" s="287">
        <v>0</v>
      </c>
      <c r="U28" s="287">
        <v>0</v>
      </c>
      <c r="V28" s="287">
        <v>0</v>
      </c>
      <c r="W28" s="287">
        <v>0</v>
      </c>
      <c r="X28" s="287">
        <v>0</v>
      </c>
      <c r="Y28" s="287">
        <v>0</v>
      </c>
      <c r="Z28" s="287">
        <v>0</v>
      </c>
      <c r="AA28" s="287">
        <v>0</v>
      </c>
      <c r="AB28" s="287">
        <v>0</v>
      </c>
      <c r="AC28" s="287">
        <v>0</v>
      </c>
      <c r="AD28" s="287">
        <v>0</v>
      </c>
      <c r="AE28" s="287">
        <v>0</v>
      </c>
      <c r="AF28" s="287">
        <v>0</v>
      </c>
      <c r="AG28" s="287">
        <v>0</v>
      </c>
      <c r="AH28" s="287">
        <v>0</v>
      </c>
      <c r="AI28" s="287">
        <v>0</v>
      </c>
      <c r="AJ28" s="287">
        <v>0</v>
      </c>
      <c r="AK28" s="287">
        <v>0</v>
      </c>
      <c r="AL28" s="287">
        <v>0</v>
      </c>
      <c r="AM28" s="287">
        <v>0</v>
      </c>
      <c r="AN28" s="287">
        <v>0</v>
      </c>
      <c r="AO28" s="287">
        <v>0</v>
      </c>
      <c r="AP28" s="287">
        <v>0</v>
      </c>
      <c r="AQ28" s="287">
        <v>0</v>
      </c>
      <c r="AR28" s="287">
        <v>0</v>
      </c>
      <c r="AS28" s="287">
        <v>0</v>
      </c>
      <c r="AT28" s="287">
        <v>0</v>
      </c>
      <c r="AU28" s="287">
        <v>0</v>
      </c>
      <c r="AV28" s="287">
        <v>0</v>
      </c>
      <c r="AW28" s="287">
        <v>0</v>
      </c>
      <c r="AX28" s="287">
        <v>0</v>
      </c>
      <c r="AY28" s="287">
        <v>0</v>
      </c>
      <c r="AZ28" s="287">
        <v>0</v>
      </c>
      <c r="BA28" s="287">
        <v>0</v>
      </c>
      <c r="BB28" s="287">
        <v>0</v>
      </c>
      <c r="BC28" s="287">
        <v>0</v>
      </c>
      <c r="BD28" s="287">
        <v>0</v>
      </c>
      <c r="BE28" s="287">
        <v>0</v>
      </c>
      <c r="BF28" s="287">
        <v>0</v>
      </c>
      <c r="BG28" s="287">
        <v>0</v>
      </c>
      <c r="BH28" s="287">
        <v>0</v>
      </c>
      <c r="BI28" s="287">
        <v>0</v>
      </c>
      <c r="BJ28" s="287">
        <v>0</v>
      </c>
      <c r="BK28" s="287">
        <v>0</v>
      </c>
      <c r="BL28" s="287">
        <v>0</v>
      </c>
      <c r="BM28" s="287">
        <v>0</v>
      </c>
      <c r="BN28" s="287">
        <v>0</v>
      </c>
      <c r="BO28" s="287">
        <v>0</v>
      </c>
      <c r="BP28" s="287">
        <v>0</v>
      </c>
      <c r="BQ28" s="287">
        <v>0</v>
      </c>
      <c r="BR28" s="287">
        <v>0</v>
      </c>
      <c r="BS28" s="287">
        <v>0</v>
      </c>
    </row>
    <row r="29" spans="1:71" ht="16.149999999999999" thickBot="1">
      <c r="A29" s="288" t="s">
        <v>260</v>
      </c>
      <c r="B29" s="288">
        <v>0</v>
      </c>
      <c r="C29" s="288">
        <v>0</v>
      </c>
      <c r="D29" s="288">
        <v>0</v>
      </c>
      <c r="E29" s="288">
        <v>0</v>
      </c>
      <c r="F29" s="288">
        <v>0</v>
      </c>
      <c r="G29" s="288">
        <v>0</v>
      </c>
      <c r="H29" s="288">
        <v>0</v>
      </c>
      <c r="I29" s="288">
        <v>0</v>
      </c>
      <c r="J29" s="288">
        <v>0</v>
      </c>
      <c r="K29" s="288">
        <v>0</v>
      </c>
      <c r="L29" s="288">
        <v>0</v>
      </c>
      <c r="M29" s="288">
        <v>0</v>
      </c>
      <c r="N29" s="288">
        <v>0</v>
      </c>
      <c r="O29" s="288">
        <v>0</v>
      </c>
      <c r="P29" s="288">
        <v>0</v>
      </c>
      <c r="Q29" s="288">
        <v>0</v>
      </c>
      <c r="R29" s="288">
        <v>0</v>
      </c>
      <c r="S29" s="288">
        <v>0</v>
      </c>
      <c r="T29" s="288">
        <v>0</v>
      </c>
      <c r="U29" s="288">
        <v>0</v>
      </c>
      <c r="V29" s="288">
        <v>0</v>
      </c>
      <c r="W29" s="288">
        <v>0</v>
      </c>
      <c r="X29" s="288">
        <v>0</v>
      </c>
      <c r="Y29" s="288">
        <v>0</v>
      </c>
      <c r="Z29" s="288">
        <v>0</v>
      </c>
      <c r="AA29" s="288">
        <v>0</v>
      </c>
      <c r="AB29" s="288">
        <v>0</v>
      </c>
      <c r="AC29" s="288">
        <v>0</v>
      </c>
      <c r="AD29" s="288">
        <v>0</v>
      </c>
      <c r="AE29" s="288">
        <v>0</v>
      </c>
      <c r="AF29" s="288">
        <v>0</v>
      </c>
      <c r="AG29" s="288">
        <v>0</v>
      </c>
      <c r="AH29" s="288">
        <v>0</v>
      </c>
      <c r="AI29" s="288">
        <v>0</v>
      </c>
      <c r="AJ29" s="288">
        <v>0</v>
      </c>
      <c r="AK29" s="288">
        <v>0</v>
      </c>
      <c r="AL29" s="288">
        <v>0</v>
      </c>
      <c r="AM29" s="288">
        <v>0</v>
      </c>
      <c r="AN29" s="288">
        <v>0</v>
      </c>
      <c r="AO29" s="288">
        <v>0</v>
      </c>
      <c r="AP29" s="288">
        <v>0</v>
      </c>
      <c r="AQ29" s="288">
        <v>0</v>
      </c>
      <c r="AR29" s="288">
        <v>0</v>
      </c>
      <c r="AS29" s="288">
        <v>0</v>
      </c>
      <c r="AT29" s="288">
        <v>0</v>
      </c>
      <c r="AU29" s="288">
        <v>0</v>
      </c>
      <c r="AV29" s="288">
        <v>0</v>
      </c>
      <c r="AW29" s="288">
        <v>0</v>
      </c>
      <c r="AX29" s="288">
        <v>0</v>
      </c>
      <c r="AY29" s="288">
        <v>0</v>
      </c>
      <c r="AZ29" s="288">
        <v>0</v>
      </c>
      <c r="BA29" s="288">
        <v>0</v>
      </c>
      <c r="BB29" s="288">
        <v>0</v>
      </c>
      <c r="BC29" s="288">
        <v>0</v>
      </c>
      <c r="BD29" s="288">
        <v>0</v>
      </c>
      <c r="BE29" s="288">
        <v>0</v>
      </c>
      <c r="BF29" s="288">
        <v>0</v>
      </c>
      <c r="BG29" s="288">
        <v>0</v>
      </c>
      <c r="BH29" s="288">
        <v>0</v>
      </c>
      <c r="BI29" s="288">
        <v>0</v>
      </c>
      <c r="BJ29" s="288">
        <v>0</v>
      </c>
      <c r="BK29" s="288">
        <v>0</v>
      </c>
      <c r="BL29" s="288">
        <v>0</v>
      </c>
      <c r="BM29" s="288">
        <v>0</v>
      </c>
      <c r="BN29" s="288">
        <v>0</v>
      </c>
      <c r="BO29" s="288">
        <v>0</v>
      </c>
      <c r="BP29" s="288">
        <v>0</v>
      </c>
      <c r="BQ29" s="288">
        <v>0</v>
      </c>
      <c r="BR29" s="288">
        <v>0</v>
      </c>
      <c r="BS29" s="288">
        <v>0</v>
      </c>
    </row>
    <row r="30" spans="1:71">
      <c r="A30" s="289" t="s">
        <v>19</v>
      </c>
      <c r="B30" s="289">
        <v>0</v>
      </c>
      <c r="C30" s="289">
        <v>0</v>
      </c>
      <c r="D30" s="289">
        <v>0</v>
      </c>
      <c r="E30" s="289">
        <v>0</v>
      </c>
      <c r="F30" s="289">
        <v>0</v>
      </c>
      <c r="G30" s="289">
        <v>0</v>
      </c>
      <c r="H30" s="289">
        <v>0</v>
      </c>
      <c r="I30" s="289">
        <v>0</v>
      </c>
      <c r="J30" s="289">
        <v>0</v>
      </c>
      <c r="K30" s="289">
        <v>0</v>
      </c>
      <c r="L30" s="289">
        <v>0</v>
      </c>
      <c r="M30" s="289">
        <v>0</v>
      </c>
      <c r="N30" s="289">
        <v>0</v>
      </c>
      <c r="O30" s="289">
        <v>0</v>
      </c>
      <c r="P30" s="289">
        <v>0</v>
      </c>
      <c r="Q30" s="289">
        <v>0</v>
      </c>
      <c r="R30" s="289">
        <v>0</v>
      </c>
      <c r="S30" s="289">
        <v>0</v>
      </c>
      <c r="T30" s="289">
        <v>0</v>
      </c>
      <c r="U30" s="289">
        <v>0</v>
      </c>
      <c r="V30" s="289">
        <v>0</v>
      </c>
      <c r="W30" s="289">
        <v>0</v>
      </c>
      <c r="X30" s="289">
        <v>0</v>
      </c>
      <c r="Y30" s="289">
        <v>0</v>
      </c>
      <c r="Z30" s="289">
        <v>0</v>
      </c>
      <c r="AA30" s="289">
        <v>0</v>
      </c>
      <c r="AB30" s="289">
        <v>0</v>
      </c>
      <c r="AC30" s="289">
        <v>0</v>
      </c>
      <c r="AD30" s="289">
        <v>0</v>
      </c>
      <c r="AE30" s="289">
        <v>0</v>
      </c>
      <c r="AF30" s="289">
        <v>0</v>
      </c>
      <c r="AG30" s="289">
        <v>0</v>
      </c>
      <c r="AH30" s="289">
        <v>0</v>
      </c>
      <c r="AI30" s="289">
        <v>0</v>
      </c>
      <c r="AJ30" s="289">
        <v>0</v>
      </c>
      <c r="AK30" s="289">
        <v>0</v>
      </c>
      <c r="AL30" s="289">
        <v>0</v>
      </c>
      <c r="AM30" s="289">
        <v>0</v>
      </c>
      <c r="AN30" s="289">
        <v>0</v>
      </c>
      <c r="AO30" s="289">
        <v>0</v>
      </c>
      <c r="AP30" s="289">
        <v>0</v>
      </c>
      <c r="AQ30" s="289">
        <v>0</v>
      </c>
      <c r="AR30" s="289">
        <v>0</v>
      </c>
      <c r="AS30" s="289">
        <v>0</v>
      </c>
      <c r="AT30" s="289">
        <v>0</v>
      </c>
      <c r="AU30" s="289">
        <v>0</v>
      </c>
      <c r="AV30" s="289">
        <v>0</v>
      </c>
      <c r="AW30" s="289">
        <v>0</v>
      </c>
      <c r="AX30" s="289">
        <v>0</v>
      </c>
      <c r="AY30" s="289">
        <v>0</v>
      </c>
      <c r="AZ30" s="289">
        <v>0</v>
      </c>
      <c r="BA30" s="289">
        <v>0</v>
      </c>
      <c r="BB30" s="289">
        <v>0</v>
      </c>
      <c r="BC30" s="289">
        <v>0</v>
      </c>
      <c r="BD30" s="289">
        <v>0</v>
      </c>
      <c r="BE30" s="289">
        <v>0</v>
      </c>
      <c r="BF30" s="289">
        <v>0</v>
      </c>
      <c r="BG30" s="289">
        <v>0</v>
      </c>
      <c r="BH30" s="289">
        <v>0</v>
      </c>
      <c r="BI30" s="289">
        <v>0</v>
      </c>
      <c r="BJ30" s="289">
        <v>0</v>
      </c>
      <c r="BK30" s="289">
        <v>0</v>
      </c>
      <c r="BL30" s="289">
        <v>0</v>
      </c>
      <c r="BM30" s="289">
        <v>0</v>
      </c>
      <c r="BN30" s="289">
        <v>0</v>
      </c>
      <c r="BO30" s="289">
        <v>0</v>
      </c>
      <c r="BP30" s="289">
        <v>392</v>
      </c>
      <c r="BQ30" s="289">
        <v>415</v>
      </c>
      <c r="BR30" s="289">
        <v>627</v>
      </c>
      <c r="BS30" s="289">
        <v>817</v>
      </c>
    </row>
    <row r="31" spans="1:71">
      <c r="A31" s="285" t="s">
        <v>254</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286"/>
      <c r="BJ31" s="286"/>
      <c r="BK31" s="286"/>
      <c r="BL31" s="286"/>
      <c r="BM31" s="286"/>
      <c r="BN31" s="286"/>
      <c r="BO31" s="286"/>
      <c r="BP31" s="286"/>
      <c r="BQ31" s="286"/>
      <c r="BR31" s="286"/>
      <c r="BS31" s="286"/>
    </row>
    <row r="32" spans="1:71">
      <c r="A32" s="287" t="s">
        <v>257</v>
      </c>
      <c r="B32" s="287">
        <v>2089</v>
      </c>
      <c r="C32" s="287">
        <v>2861</v>
      </c>
      <c r="D32" s="287">
        <v>3122</v>
      </c>
      <c r="E32" s="287">
        <v>3678</v>
      </c>
      <c r="F32" s="287">
        <v>4536</v>
      </c>
      <c r="G32" s="287">
        <v>4211</v>
      </c>
      <c r="H32" s="287">
        <v>3888</v>
      </c>
      <c r="I32" s="287">
        <v>3252</v>
      </c>
      <c r="J32" s="287">
        <v>2737</v>
      </c>
      <c r="K32" s="287">
        <v>3312</v>
      </c>
      <c r="L32" s="287">
        <v>3855</v>
      </c>
      <c r="M32" s="287">
        <v>3889</v>
      </c>
      <c r="N32" s="287">
        <v>4048</v>
      </c>
      <c r="O32" s="287">
        <v>3905</v>
      </c>
      <c r="P32" s="287">
        <v>3590</v>
      </c>
      <c r="Q32" s="287">
        <v>3576</v>
      </c>
      <c r="R32" s="287">
        <v>3476</v>
      </c>
      <c r="S32" s="287">
        <v>3669</v>
      </c>
      <c r="T32" s="287">
        <v>3272</v>
      </c>
      <c r="U32" s="287">
        <v>2536</v>
      </c>
      <c r="V32" s="287">
        <v>2338</v>
      </c>
      <c r="W32" s="287">
        <v>1844</v>
      </c>
      <c r="X32" s="287">
        <v>1360</v>
      </c>
      <c r="Y32" s="287">
        <v>1060</v>
      </c>
      <c r="Z32" s="287">
        <v>5065</v>
      </c>
      <c r="AA32" s="287">
        <v>5236</v>
      </c>
      <c r="AB32" s="287">
        <v>5427</v>
      </c>
      <c r="AC32" s="287">
        <v>5166</v>
      </c>
      <c r="AD32" s="287">
        <v>4991</v>
      </c>
      <c r="AE32" s="287">
        <v>4728</v>
      </c>
      <c r="AF32" s="287">
        <v>4397</v>
      </c>
      <c r="AG32" s="287">
        <v>4289</v>
      </c>
      <c r="AH32" s="287">
        <v>4095</v>
      </c>
      <c r="AI32" s="287">
        <v>3882</v>
      </c>
      <c r="AJ32" s="287">
        <v>3648</v>
      </c>
      <c r="AK32" s="287">
        <v>3595</v>
      </c>
      <c r="AL32" s="287">
        <v>3741</v>
      </c>
      <c r="AM32" s="287">
        <v>3782</v>
      </c>
      <c r="AN32" s="287">
        <v>3849</v>
      </c>
      <c r="AO32" s="287">
        <v>3712</v>
      </c>
      <c r="AP32" s="287">
        <v>3730</v>
      </c>
      <c r="AQ32" s="287">
        <v>3995</v>
      </c>
      <c r="AR32" s="287">
        <v>0</v>
      </c>
      <c r="AS32" s="287">
        <v>0</v>
      </c>
      <c r="AT32" s="287">
        <v>0</v>
      </c>
      <c r="AU32" s="287">
        <v>0</v>
      </c>
      <c r="AV32" s="287">
        <v>0</v>
      </c>
      <c r="AW32" s="287">
        <v>0</v>
      </c>
      <c r="AX32" s="287">
        <v>0</v>
      </c>
      <c r="AY32" s="287">
        <v>0</v>
      </c>
      <c r="AZ32" s="287">
        <v>0</v>
      </c>
      <c r="BA32" s="287">
        <v>0</v>
      </c>
      <c r="BB32" s="287">
        <v>0</v>
      </c>
      <c r="BC32" s="287">
        <v>0</v>
      </c>
      <c r="BD32" s="287">
        <v>0</v>
      </c>
      <c r="BE32" s="287">
        <v>0</v>
      </c>
      <c r="BF32" s="287">
        <v>0</v>
      </c>
      <c r="BG32" s="287">
        <v>0</v>
      </c>
      <c r="BH32" s="287">
        <v>0</v>
      </c>
      <c r="BI32" s="287">
        <v>0</v>
      </c>
      <c r="BJ32" s="287">
        <v>0</v>
      </c>
      <c r="BK32" s="287">
        <v>0</v>
      </c>
      <c r="BL32" s="287">
        <v>0</v>
      </c>
      <c r="BM32" s="287">
        <v>0</v>
      </c>
      <c r="BN32" s="287">
        <v>0</v>
      </c>
      <c r="BO32" s="287">
        <v>0</v>
      </c>
      <c r="BP32" s="287">
        <v>654</v>
      </c>
      <c r="BQ32" s="287">
        <v>667</v>
      </c>
      <c r="BR32" s="287">
        <v>650</v>
      </c>
      <c r="BS32" s="287">
        <v>594</v>
      </c>
    </row>
    <row r="33" spans="1:71">
      <c r="A33" s="287" t="s">
        <v>258</v>
      </c>
      <c r="B33" s="287">
        <v>153</v>
      </c>
      <c r="C33" s="287">
        <v>157</v>
      </c>
      <c r="D33" s="287">
        <v>175</v>
      </c>
      <c r="E33" s="287">
        <v>183</v>
      </c>
      <c r="F33" s="287">
        <v>180</v>
      </c>
      <c r="G33" s="287">
        <v>172</v>
      </c>
      <c r="H33" s="287">
        <v>166</v>
      </c>
      <c r="I33" s="287">
        <v>164</v>
      </c>
      <c r="J33" s="287">
        <v>118</v>
      </c>
      <c r="K33" s="287">
        <v>115</v>
      </c>
      <c r="L33" s="287">
        <v>117</v>
      </c>
      <c r="M33" s="287">
        <v>136</v>
      </c>
      <c r="N33" s="287">
        <v>165</v>
      </c>
      <c r="O33" s="287">
        <v>170</v>
      </c>
      <c r="P33" s="287">
        <v>162</v>
      </c>
      <c r="Q33" s="287">
        <v>166</v>
      </c>
      <c r="R33" s="287">
        <v>189</v>
      </c>
      <c r="S33" s="287">
        <v>177</v>
      </c>
      <c r="T33" s="287">
        <v>193</v>
      </c>
      <c r="U33" s="287">
        <v>206</v>
      </c>
      <c r="V33" s="287">
        <v>208</v>
      </c>
      <c r="W33" s="287">
        <v>209</v>
      </c>
      <c r="X33" s="287">
        <v>217</v>
      </c>
      <c r="Y33" s="287">
        <v>249</v>
      </c>
      <c r="Z33" s="287">
        <v>268</v>
      </c>
      <c r="AA33" s="287">
        <v>284</v>
      </c>
      <c r="AB33" s="287">
        <v>314</v>
      </c>
      <c r="AC33" s="287">
        <v>330</v>
      </c>
      <c r="AD33" s="287">
        <v>366</v>
      </c>
      <c r="AE33" s="287">
        <v>416</v>
      </c>
      <c r="AF33" s="287">
        <v>491</v>
      </c>
      <c r="AG33" s="287">
        <v>474</v>
      </c>
      <c r="AH33" s="287">
        <v>508</v>
      </c>
      <c r="AI33" s="287">
        <v>503</v>
      </c>
      <c r="AJ33" s="287">
        <v>542</v>
      </c>
      <c r="AK33" s="287">
        <v>513</v>
      </c>
      <c r="AL33" s="287">
        <v>487</v>
      </c>
      <c r="AM33" s="287">
        <v>443</v>
      </c>
      <c r="AN33" s="287">
        <v>397</v>
      </c>
      <c r="AO33" s="287">
        <v>370</v>
      </c>
      <c r="AP33" s="287">
        <v>340</v>
      </c>
      <c r="AQ33" s="287">
        <v>328</v>
      </c>
      <c r="AR33" s="287">
        <v>0</v>
      </c>
      <c r="AS33" s="287">
        <v>0</v>
      </c>
      <c r="AT33" s="287">
        <v>0</v>
      </c>
      <c r="AU33" s="287">
        <v>0</v>
      </c>
      <c r="AV33" s="287">
        <v>0</v>
      </c>
      <c r="AW33" s="287">
        <v>0</v>
      </c>
      <c r="AX33" s="287">
        <v>0</v>
      </c>
      <c r="AY33" s="287">
        <v>0</v>
      </c>
      <c r="AZ33" s="287">
        <v>0</v>
      </c>
      <c r="BA33" s="287">
        <v>0</v>
      </c>
      <c r="BB33" s="287">
        <v>0</v>
      </c>
      <c r="BC33" s="287">
        <v>0</v>
      </c>
      <c r="BD33" s="287">
        <v>0</v>
      </c>
      <c r="BE33" s="287">
        <v>0</v>
      </c>
      <c r="BF33" s="287">
        <v>0</v>
      </c>
      <c r="BG33" s="287">
        <v>0</v>
      </c>
      <c r="BH33" s="287">
        <v>0</v>
      </c>
      <c r="BI33" s="287">
        <v>0</v>
      </c>
      <c r="BJ33" s="287">
        <v>0</v>
      </c>
      <c r="BK33" s="287">
        <v>0</v>
      </c>
      <c r="BL33" s="287">
        <v>0</v>
      </c>
      <c r="BM33" s="287">
        <v>0</v>
      </c>
      <c r="BN33" s="287">
        <v>0</v>
      </c>
      <c r="BO33" s="287">
        <v>0</v>
      </c>
      <c r="BP33" s="287">
        <v>129</v>
      </c>
      <c r="BQ33" s="287">
        <v>121</v>
      </c>
      <c r="BR33" s="287">
        <v>115</v>
      </c>
      <c r="BS33" s="287">
        <v>157</v>
      </c>
    </row>
    <row r="34" spans="1:71">
      <c r="A34" s="287" t="s">
        <v>259</v>
      </c>
      <c r="B34" s="287">
        <v>30</v>
      </c>
      <c r="C34" s="287">
        <v>31</v>
      </c>
      <c r="D34" s="287">
        <v>33</v>
      </c>
      <c r="E34" s="287">
        <v>32</v>
      </c>
      <c r="F34" s="287">
        <v>29</v>
      </c>
      <c r="G34" s="287">
        <v>32</v>
      </c>
      <c r="H34" s="287">
        <v>38</v>
      </c>
      <c r="I34" s="287">
        <v>39</v>
      </c>
      <c r="J34" s="287">
        <v>35</v>
      </c>
      <c r="K34" s="287">
        <v>32</v>
      </c>
      <c r="L34" s="287">
        <v>34</v>
      </c>
      <c r="M34" s="287">
        <v>37</v>
      </c>
      <c r="N34" s="287">
        <v>35</v>
      </c>
      <c r="O34" s="287">
        <v>32</v>
      </c>
      <c r="P34" s="287">
        <v>32</v>
      </c>
      <c r="Q34" s="287">
        <v>35</v>
      </c>
      <c r="R34" s="287">
        <v>34</v>
      </c>
      <c r="S34" s="287">
        <v>37</v>
      </c>
      <c r="T34" s="287">
        <v>39</v>
      </c>
      <c r="U34" s="287">
        <v>35</v>
      </c>
      <c r="V34" s="287">
        <v>34</v>
      </c>
      <c r="W34" s="287">
        <v>36</v>
      </c>
      <c r="X34" s="287">
        <v>35</v>
      </c>
      <c r="Y34" s="287">
        <v>38</v>
      </c>
      <c r="Z34" s="287">
        <v>26</v>
      </c>
      <c r="AA34" s="287">
        <v>31</v>
      </c>
      <c r="AB34" s="287">
        <v>33</v>
      </c>
      <c r="AC34" s="287">
        <v>43</v>
      </c>
      <c r="AD34" s="287">
        <v>40</v>
      </c>
      <c r="AE34" s="287">
        <v>39</v>
      </c>
      <c r="AF34" s="287">
        <v>43</v>
      </c>
      <c r="AG34" s="287">
        <v>49</v>
      </c>
      <c r="AH34" s="287">
        <v>49</v>
      </c>
      <c r="AI34" s="287">
        <v>42</v>
      </c>
      <c r="AJ34" s="287">
        <v>44</v>
      </c>
      <c r="AK34" s="287">
        <v>47</v>
      </c>
      <c r="AL34" s="287">
        <v>54</v>
      </c>
      <c r="AM34" s="287">
        <v>62</v>
      </c>
      <c r="AN34" s="287">
        <v>66</v>
      </c>
      <c r="AO34" s="287">
        <v>65</v>
      </c>
      <c r="AP34" s="287">
        <v>66</v>
      </c>
      <c r="AQ34" s="287">
        <v>69</v>
      </c>
      <c r="AR34" s="287">
        <v>0</v>
      </c>
      <c r="AS34" s="287">
        <v>0</v>
      </c>
      <c r="AT34" s="287">
        <v>0</v>
      </c>
      <c r="AU34" s="287">
        <v>0</v>
      </c>
      <c r="AV34" s="287">
        <v>0</v>
      </c>
      <c r="AW34" s="287">
        <v>0</v>
      </c>
      <c r="AX34" s="287">
        <v>0</v>
      </c>
      <c r="AY34" s="287">
        <v>0</v>
      </c>
      <c r="AZ34" s="287">
        <v>0</v>
      </c>
      <c r="BA34" s="287">
        <v>0</v>
      </c>
      <c r="BB34" s="287">
        <v>0</v>
      </c>
      <c r="BC34" s="287">
        <v>0</v>
      </c>
      <c r="BD34" s="287">
        <v>0</v>
      </c>
      <c r="BE34" s="287">
        <v>0</v>
      </c>
      <c r="BF34" s="287">
        <v>0</v>
      </c>
      <c r="BG34" s="287">
        <v>0</v>
      </c>
      <c r="BH34" s="287">
        <v>0</v>
      </c>
      <c r="BI34" s="287">
        <v>0</v>
      </c>
      <c r="BJ34" s="287">
        <v>0</v>
      </c>
      <c r="BK34" s="287">
        <v>0</v>
      </c>
      <c r="BL34" s="287">
        <v>0</v>
      </c>
      <c r="BM34" s="287">
        <v>0</v>
      </c>
      <c r="BN34" s="287">
        <v>0</v>
      </c>
      <c r="BO34" s="287">
        <v>0</v>
      </c>
      <c r="BP34" s="287">
        <v>63</v>
      </c>
      <c r="BQ34" s="287">
        <v>59</v>
      </c>
      <c r="BR34" s="287">
        <v>64</v>
      </c>
      <c r="BS34" s="287">
        <v>58</v>
      </c>
    </row>
    <row r="35" spans="1:71" ht="16.149999999999999" thickBot="1">
      <c r="A35" s="288" t="s">
        <v>260</v>
      </c>
      <c r="B35" s="288">
        <v>6</v>
      </c>
      <c r="C35" s="288">
        <v>6</v>
      </c>
      <c r="D35" s="288">
        <v>6</v>
      </c>
      <c r="E35" s="288">
        <v>6</v>
      </c>
      <c r="F35" s="288">
        <v>6</v>
      </c>
      <c r="G35" s="288">
        <v>6</v>
      </c>
      <c r="H35" s="288">
        <v>5</v>
      </c>
      <c r="I35" s="288">
        <v>5</v>
      </c>
      <c r="J35" s="288">
        <v>5</v>
      </c>
      <c r="K35" s="288">
        <v>5</v>
      </c>
      <c r="L35" s="288">
        <v>5</v>
      </c>
      <c r="M35" s="288">
        <v>5</v>
      </c>
      <c r="N35" s="288">
        <v>6</v>
      </c>
      <c r="O35" s="288">
        <v>7</v>
      </c>
      <c r="P35" s="288">
        <v>7</v>
      </c>
      <c r="Q35" s="288">
        <v>7</v>
      </c>
      <c r="R35" s="288">
        <v>6</v>
      </c>
      <c r="S35" s="288">
        <v>8</v>
      </c>
      <c r="T35" s="288">
        <v>2</v>
      </c>
      <c r="U35" s="288">
        <v>2</v>
      </c>
      <c r="V35" s="288">
        <v>1</v>
      </c>
      <c r="W35" s="288">
        <v>1</v>
      </c>
      <c r="X35" s="288">
        <v>1</v>
      </c>
      <c r="Y35" s="288">
        <v>2</v>
      </c>
      <c r="Z35" s="288">
        <v>0</v>
      </c>
      <c r="AA35" s="288">
        <v>0</v>
      </c>
      <c r="AB35" s="288">
        <v>0</v>
      </c>
      <c r="AC35" s="288">
        <v>0</v>
      </c>
      <c r="AD35" s="288">
        <v>0</v>
      </c>
      <c r="AE35" s="288">
        <v>0</v>
      </c>
      <c r="AF35" s="288">
        <v>0</v>
      </c>
      <c r="AG35" s="288">
        <v>0</v>
      </c>
      <c r="AH35" s="288">
        <v>0</v>
      </c>
      <c r="AI35" s="288">
        <v>0</v>
      </c>
      <c r="AJ35" s="288">
        <v>0</v>
      </c>
      <c r="AK35" s="288">
        <v>0</v>
      </c>
      <c r="AL35" s="288">
        <v>0</v>
      </c>
      <c r="AM35" s="288">
        <v>0</v>
      </c>
      <c r="AN35" s="288">
        <v>0</v>
      </c>
      <c r="AO35" s="288">
        <v>0</v>
      </c>
      <c r="AP35" s="288">
        <v>0</v>
      </c>
      <c r="AQ35" s="288">
        <v>0</v>
      </c>
      <c r="AR35" s="288">
        <v>0</v>
      </c>
      <c r="AS35" s="288">
        <v>0</v>
      </c>
      <c r="AT35" s="288">
        <v>0</v>
      </c>
      <c r="AU35" s="288">
        <v>0</v>
      </c>
      <c r="AV35" s="288">
        <v>0</v>
      </c>
      <c r="AW35" s="288">
        <v>0</v>
      </c>
      <c r="AX35" s="288">
        <v>0</v>
      </c>
      <c r="AY35" s="288">
        <v>0</v>
      </c>
      <c r="AZ35" s="288">
        <v>0</v>
      </c>
      <c r="BA35" s="288">
        <v>0</v>
      </c>
      <c r="BB35" s="288">
        <v>0</v>
      </c>
      <c r="BC35" s="288">
        <v>0</v>
      </c>
      <c r="BD35" s="288">
        <v>0</v>
      </c>
      <c r="BE35" s="288">
        <v>0</v>
      </c>
      <c r="BF35" s="288">
        <v>0</v>
      </c>
      <c r="BG35" s="288">
        <v>0</v>
      </c>
      <c r="BH35" s="288">
        <v>0</v>
      </c>
      <c r="BI35" s="288">
        <v>0</v>
      </c>
      <c r="BJ35" s="288">
        <v>0</v>
      </c>
      <c r="BK35" s="288">
        <v>0</v>
      </c>
      <c r="BL35" s="288">
        <v>0</v>
      </c>
      <c r="BM35" s="288">
        <v>0</v>
      </c>
      <c r="BN35" s="288">
        <v>0</v>
      </c>
      <c r="BO35" s="288">
        <v>0</v>
      </c>
      <c r="BP35" s="288">
        <v>2</v>
      </c>
      <c r="BQ35" s="288">
        <v>4</v>
      </c>
      <c r="BR35" s="288">
        <v>4</v>
      </c>
      <c r="BS35" s="288">
        <v>5</v>
      </c>
    </row>
    <row r="36" spans="1:71">
      <c r="A36" s="289" t="s">
        <v>19</v>
      </c>
      <c r="B36" s="289">
        <v>2278</v>
      </c>
      <c r="C36" s="289">
        <v>3055</v>
      </c>
      <c r="D36" s="289">
        <v>3336</v>
      </c>
      <c r="E36" s="289">
        <v>3899</v>
      </c>
      <c r="F36" s="289">
        <v>4751</v>
      </c>
      <c r="G36" s="289">
        <v>4421</v>
      </c>
      <c r="H36" s="289">
        <v>4097</v>
      </c>
      <c r="I36" s="289">
        <v>3460</v>
      </c>
      <c r="J36" s="289">
        <v>2895</v>
      </c>
      <c r="K36" s="289">
        <v>3464</v>
      </c>
      <c r="L36" s="289">
        <v>4011</v>
      </c>
      <c r="M36" s="289">
        <v>4067</v>
      </c>
      <c r="N36" s="289">
        <v>4254</v>
      </c>
      <c r="O36" s="289">
        <v>4114</v>
      </c>
      <c r="P36" s="289">
        <v>3791</v>
      </c>
      <c r="Q36" s="289">
        <v>3784</v>
      </c>
      <c r="R36" s="289">
        <v>3705</v>
      </c>
      <c r="S36" s="289">
        <v>3891</v>
      </c>
      <c r="T36" s="289">
        <v>3506</v>
      </c>
      <c r="U36" s="289">
        <v>2779</v>
      </c>
      <c r="V36" s="289">
        <v>2581</v>
      </c>
      <c r="W36" s="289">
        <v>2090</v>
      </c>
      <c r="X36" s="289">
        <v>1613</v>
      </c>
      <c r="Y36" s="289">
        <v>1349</v>
      </c>
      <c r="Z36" s="289">
        <v>5359</v>
      </c>
      <c r="AA36" s="289">
        <v>5551</v>
      </c>
      <c r="AB36" s="289">
        <v>5774</v>
      </c>
      <c r="AC36" s="289">
        <v>5539</v>
      </c>
      <c r="AD36" s="289">
        <v>5397</v>
      </c>
      <c r="AE36" s="289">
        <v>5183</v>
      </c>
      <c r="AF36" s="289">
        <v>4931</v>
      </c>
      <c r="AG36" s="289">
        <v>4812</v>
      </c>
      <c r="AH36" s="289">
        <v>4652</v>
      </c>
      <c r="AI36" s="289">
        <v>4427</v>
      </c>
      <c r="AJ36" s="289">
        <v>4234</v>
      </c>
      <c r="AK36" s="289">
        <v>4155</v>
      </c>
      <c r="AL36" s="289">
        <v>4282</v>
      </c>
      <c r="AM36" s="289">
        <v>4287</v>
      </c>
      <c r="AN36" s="289">
        <v>4312</v>
      </c>
      <c r="AO36" s="289">
        <v>4147</v>
      </c>
      <c r="AP36" s="289">
        <v>4136</v>
      </c>
      <c r="AQ36" s="289">
        <v>4392</v>
      </c>
      <c r="AR36" s="289">
        <v>0</v>
      </c>
      <c r="AS36" s="289">
        <v>0</v>
      </c>
      <c r="AT36" s="289">
        <v>0</v>
      </c>
      <c r="AU36" s="289">
        <v>0</v>
      </c>
      <c r="AV36" s="289">
        <v>0</v>
      </c>
      <c r="AW36" s="289">
        <v>0</v>
      </c>
      <c r="AX36" s="289">
        <v>0</v>
      </c>
      <c r="AY36" s="289">
        <v>0</v>
      </c>
      <c r="AZ36" s="289">
        <v>0</v>
      </c>
      <c r="BA36" s="289">
        <v>0</v>
      </c>
      <c r="BB36" s="289">
        <v>0</v>
      </c>
      <c r="BC36" s="289">
        <v>0</v>
      </c>
      <c r="BD36" s="289">
        <v>0</v>
      </c>
      <c r="BE36" s="289">
        <v>0</v>
      </c>
      <c r="BF36" s="289">
        <v>0</v>
      </c>
      <c r="BG36" s="289">
        <v>0</v>
      </c>
      <c r="BH36" s="289">
        <v>0</v>
      </c>
      <c r="BI36" s="289">
        <v>0</v>
      </c>
      <c r="BJ36" s="289">
        <v>0</v>
      </c>
      <c r="BK36" s="289">
        <v>0</v>
      </c>
      <c r="BL36" s="289">
        <v>0</v>
      </c>
      <c r="BM36" s="289">
        <v>0</v>
      </c>
      <c r="BN36" s="289">
        <v>0</v>
      </c>
      <c r="BO36" s="289">
        <v>0</v>
      </c>
      <c r="BP36" s="289">
        <v>848</v>
      </c>
      <c r="BQ36" s="289">
        <v>851</v>
      </c>
      <c r="BR36" s="289">
        <v>833</v>
      </c>
      <c r="BS36" s="289">
        <v>814</v>
      </c>
    </row>
    <row r="37" spans="1:71">
      <c r="A37" s="285" t="s">
        <v>255</v>
      </c>
      <c r="B37" s="286"/>
      <c r="C37" s="286"/>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6"/>
      <c r="BR37" s="286"/>
      <c r="BS37" s="286"/>
    </row>
    <row r="38" spans="1:71">
      <c r="A38" s="287" t="s">
        <v>257</v>
      </c>
      <c r="B38" s="287">
        <v>0</v>
      </c>
      <c r="C38" s="287">
        <v>0</v>
      </c>
      <c r="D38" s="287">
        <v>0</v>
      </c>
      <c r="E38" s="287">
        <v>0</v>
      </c>
      <c r="F38" s="287">
        <v>0</v>
      </c>
      <c r="G38" s="287">
        <v>0</v>
      </c>
      <c r="H38" s="287">
        <v>0</v>
      </c>
      <c r="I38" s="287">
        <v>0</v>
      </c>
      <c r="J38" s="287">
        <v>0</v>
      </c>
      <c r="K38" s="287">
        <v>0</v>
      </c>
      <c r="L38" s="287">
        <v>0</v>
      </c>
      <c r="M38" s="287">
        <v>0</v>
      </c>
      <c r="N38" s="287">
        <v>0</v>
      </c>
      <c r="O38" s="287">
        <v>0</v>
      </c>
      <c r="P38" s="287">
        <v>0</v>
      </c>
      <c r="Q38" s="287">
        <v>0</v>
      </c>
      <c r="R38" s="287">
        <v>0</v>
      </c>
      <c r="S38" s="287">
        <v>0</v>
      </c>
      <c r="T38" s="287">
        <v>0</v>
      </c>
      <c r="U38" s="287">
        <v>0</v>
      </c>
      <c r="V38" s="287">
        <v>0</v>
      </c>
      <c r="W38" s="287">
        <v>0</v>
      </c>
      <c r="X38" s="287">
        <v>0</v>
      </c>
      <c r="Y38" s="287">
        <v>0</v>
      </c>
      <c r="Z38" s="287">
        <v>0</v>
      </c>
      <c r="AA38" s="287">
        <v>0</v>
      </c>
      <c r="AB38" s="287">
        <v>0</v>
      </c>
      <c r="AC38" s="287">
        <v>0</v>
      </c>
      <c r="AD38" s="287">
        <v>0</v>
      </c>
      <c r="AE38" s="287">
        <v>0</v>
      </c>
      <c r="AF38" s="287">
        <v>0</v>
      </c>
      <c r="AG38" s="287">
        <v>0</v>
      </c>
      <c r="AH38" s="287">
        <v>0</v>
      </c>
      <c r="AI38" s="287">
        <v>0</v>
      </c>
      <c r="AJ38" s="287">
        <v>0</v>
      </c>
      <c r="AK38" s="287">
        <v>0</v>
      </c>
      <c r="AL38" s="287">
        <v>0</v>
      </c>
      <c r="AM38" s="287">
        <v>0</v>
      </c>
      <c r="AN38" s="287">
        <v>0</v>
      </c>
      <c r="AO38" s="287">
        <v>0</v>
      </c>
      <c r="AP38" s="287">
        <v>0</v>
      </c>
      <c r="AQ38" s="287">
        <v>0</v>
      </c>
      <c r="AR38" s="287">
        <v>0</v>
      </c>
      <c r="AS38" s="287">
        <v>0</v>
      </c>
      <c r="AT38" s="287">
        <v>0</v>
      </c>
      <c r="AU38" s="287">
        <v>0</v>
      </c>
      <c r="AV38" s="287">
        <v>0</v>
      </c>
      <c r="AW38" s="287">
        <v>0</v>
      </c>
      <c r="AX38" s="287">
        <v>0</v>
      </c>
      <c r="AY38" s="287">
        <v>0</v>
      </c>
      <c r="AZ38" s="287">
        <v>0</v>
      </c>
      <c r="BA38" s="287">
        <v>0</v>
      </c>
      <c r="BB38" s="287">
        <v>0</v>
      </c>
      <c r="BC38" s="287">
        <v>0</v>
      </c>
      <c r="BD38" s="287">
        <v>0</v>
      </c>
      <c r="BE38" s="287">
        <v>0</v>
      </c>
      <c r="BF38" s="287">
        <v>0</v>
      </c>
      <c r="BG38" s="287">
        <v>0</v>
      </c>
      <c r="BH38" s="287">
        <v>0</v>
      </c>
      <c r="BI38" s="287">
        <v>0</v>
      </c>
      <c r="BJ38" s="287">
        <v>0</v>
      </c>
      <c r="BK38" s="287">
        <v>0</v>
      </c>
      <c r="BL38" s="287">
        <v>0</v>
      </c>
      <c r="BM38" s="287">
        <v>0</v>
      </c>
      <c r="BN38" s="287">
        <v>0</v>
      </c>
      <c r="BO38" s="287">
        <v>0</v>
      </c>
      <c r="BP38" s="287">
        <v>60</v>
      </c>
      <c r="BQ38" s="287">
        <v>77</v>
      </c>
      <c r="BR38" s="287">
        <v>98</v>
      </c>
      <c r="BS38" s="287">
        <v>115</v>
      </c>
    </row>
    <row r="39" spans="1:71">
      <c r="A39" s="287" t="s">
        <v>258</v>
      </c>
      <c r="B39" s="287">
        <v>0</v>
      </c>
      <c r="C39" s="287">
        <v>0</v>
      </c>
      <c r="D39" s="287">
        <v>0</v>
      </c>
      <c r="E39" s="287">
        <v>0</v>
      </c>
      <c r="F39" s="287">
        <v>0</v>
      </c>
      <c r="G39" s="287">
        <v>0</v>
      </c>
      <c r="H39" s="287">
        <v>0</v>
      </c>
      <c r="I39" s="287">
        <v>0</v>
      </c>
      <c r="J39" s="287">
        <v>0</v>
      </c>
      <c r="K39" s="287">
        <v>0</v>
      </c>
      <c r="L39" s="287">
        <v>0</v>
      </c>
      <c r="M39" s="287">
        <v>0</v>
      </c>
      <c r="N39" s="287">
        <v>0</v>
      </c>
      <c r="O39" s="287">
        <v>0</v>
      </c>
      <c r="P39" s="287">
        <v>0</v>
      </c>
      <c r="Q39" s="287">
        <v>0</v>
      </c>
      <c r="R39" s="287">
        <v>0</v>
      </c>
      <c r="S39" s="287">
        <v>0</v>
      </c>
      <c r="T39" s="287">
        <v>0</v>
      </c>
      <c r="U39" s="287">
        <v>0</v>
      </c>
      <c r="V39" s="287">
        <v>0</v>
      </c>
      <c r="W39" s="287">
        <v>0</v>
      </c>
      <c r="X39" s="287">
        <v>0</v>
      </c>
      <c r="Y39" s="287">
        <v>0</v>
      </c>
      <c r="Z39" s="287">
        <v>0</v>
      </c>
      <c r="AA39" s="287">
        <v>0</v>
      </c>
      <c r="AB39" s="287">
        <v>0</v>
      </c>
      <c r="AC39" s="287">
        <v>0</v>
      </c>
      <c r="AD39" s="287">
        <v>0</v>
      </c>
      <c r="AE39" s="287">
        <v>0</v>
      </c>
      <c r="AF39" s="287">
        <v>0</v>
      </c>
      <c r="AG39" s="287">
        <v>0</v>
      </c>
      <c r="AH39" s="287">
        <v>0</v>
      </c>
      <c r="AI39" s="287">
        <v>0</v>
      </c>
      <c r="AJ39" s="287">
        <v>0</v>
      </c>
      <c r="AK39" s="287">
        <v>0</v>
      </c>
      <c r="AL39" s="287">
        <v>0</v>
      </c>
      <c r="AM39" s="287">
        <v>0</v>
      </c>
      <c r="AN39" s="287">
        <v>0</v>
      </c>
      <c r="AO39" s="287">
        <v>0</v>
      </c>
      <c r="AP39" s="287">
        <v>0</v>
      </c>
      <c r="AQ39" s="287">
        <v>0</v>
      </c>
      <c r="AR39" s="287">
        <v>0</v>
      </c>
      <c r="AS39" s="287">
        <v>0</v>
      </c>
      <c r="AT39" s="287">
        <v>0</v>
      </c>
      <c r="AU39" s="287">
        <v>0</v>
      </c>
      <c r="AV39" s="287">
        <v>0</v>
      </c>
      <c r="AW39" s="287">
        <v>0</v>
      </c>
      <c r="AX39" s="287">
        <v>0</v>
      </c>
      <c r="AY39" s="287">
        <v>0</v>
      </c>
      <c r="AZ39" s="287">
        <v>0</v>
      </c>
      <c r="BA39" s="287">
        <v>0</v>
      </c>
      <c r="BB39" s="287">
        <v>0</v>
      </c>
      <c r="BC39" s="287">
        <v>0</v>
      </c>
      <c r="BD39" s="287">
        <v>0</v>
      </c>
      <c r="BE39" s="287">
        <v>0</v>
      </c>
      <c r="BF39" s="287">
        <v>0</v>
      </c>
      <c r="BG39" s="287">
        <v>0</v>
      </c>
      <c r="BH39" s="287">
        <v>0</v>
      </c>
      <c r="BI39" s="287">
        <v>0</v>
      </c>
      <c r="BJ39" s="287">
        <v>0</v>
      </c>
      <c r="BK39" s="287">
        <v>0</v>
      </c>
      <c r="BL39" s="287">
        <v>0</v>
      </c>
      <c r="BM39" s="287">
        <v>0</v>
      </c>
      <c r="BN39" s="287">
        <v>0</v>
      </c>
      <c r="BO39" s="287">
        <v>0</v>
      </c>
      <c r="BP39" s="287">
        <v>0</v>
      </c>
      <c r="BQ39" s="287">
        <v>0</v>
      </c>
      <c r="BR39" s="287">
        <v>0</v>
      </c>
      <c r="BS39" s="287">
        <v>0</v>
      </c>
    </row>
    <row r="40" spans="1:71">
      <c r="A40" s="287" t="s">
        <v>259</v>
      </c>
      <c r="B40" s="287">
        <v>0</v>
      </c>
      <c r="C40" s="287">
        <v>0</v>
      </c>
      <c r="D40" s="287">
        <v>0</v>
      </c>
      <c r="E40" s="287">
        <v>0</v>
      </c>
      <c r="F40" s="287">
        <v>0</v>
      </c>
      <c r="G40" s="287">
        <v>0</v>
      </c>
      <c r="H40" s="287">
        <v>0</v>
      </c>
      <c r="I40" s="287">
        <v>0</v>
      </c>
      <c r="J40" s="287">
        <v>0</v>
      </c>
      <c r="K40" s="287">
        <v>0</v>
      </c>
      <c r="L40" s="287">
        <v>0</v>
      </c>
      <c r="M40" s="287">
        <v>0</v>
      </c>
      <c r="N40" s="287">
        <v>0</v>
      </c>
      <c r="O40" s="287">
        <v>0</v>
      </c>
      <c r="P40" s="287">
        <v>0</v>
      </c>
      <c r="Q40" s="287">
        <v>0</v>
      </c>
      <c r="R40" s="287">
        <v>0</v>
      </c>
      <c r="S40" s="287">
        <v>0</v>
      </c>
      <c r="T40" s="287">
        <v>0</v>
      </c>
      <c r="U40" s="287">
        <v>0</v>
      </c>
      <c r="V40" s="287">
        <v>0</v>
      </c>
      <c r="W40" s="287">
        <v>0</v>
      </c>
      <c r="X40" s="287">
        <v>0</v>
      </c>
      <c r="Y40" s="287">
        <v>0</v>
      </c>
      <c r="Z40" s="287">
        <v>0</v>
      </c>
      <c r="AA40" s="287">
        <v>0</v>
      </c>
      <c r="AB40" s="287">
        <v>0</v>
      </c>
      <c r="AC40" s="287">
        <v>0</v>
      </c>
      <c r="AD40" s="287">
        <v>0</v>
      </c>
      <c r="AE40" s="287">
        <v>0</v>
      </c>
      <c r="AF40" s="287">
        <v>0</v>
      </c>
      <c r="AG40" s="287">
        <v>0</v>
      </c>
      <c r="AH40" s="287">
        <v>0</v>
      </c>
      <c r="AI40" s="287">
        <v>0</v>
      </c>
      <c r="AJ40" s="287">
        <v>0</v>
      </c>
      <c r="AK40" s="287">
        <v>0</v>
      </c>
      <c r="AL40" s="287">
        <v>0</v>
      </c>
      <c r="AM40" s="287">
        <v>0</v>
      </c>
      <c r="AN40" s="287">
        <v>0</v>
      </c>
      <c r="AO40" s="287">
        <v>0</v>
      </c>
      <c r="AP40" s="287">
        <v>0</v>
      </c>
      <c r="AQ40" s="287">
        <v>0</v>
      </c>
      <c r="AR40" s="287">
        <v>0</v>
      </c>
      <c r="AS40" s="287">
        <v>0</v>
      </c>
      <c r="AT40" s="287">
        <v>0</v>
      </c>
      <c r="AU40" s="287">
        <v>0</v>
      </c>
      <c r="AV40" s="287">
        <v>0</v>
      </c>
      <c r="AW40" s="287">
        <v>0</v>
      </c>
      <c r="AX40" s="287">
        <v>0</v>
      </c>
      <c r="AY40" s="287">
        <v>0</v>
      </c>
      <c r="AZ40" s="287">
        <v>0</v>
      </c>
      <c r="BA40" s="287">
        <v>0</v>
      </c>
      <c r="BB40" s="287">
        <v>0</v>
      </c>
      <c r="BC40" s="287">
        <v>0</v>
      </c>
      <c r="BD40" s="287">
        <v>0</v>
      </c>
      <c r="BE40" s="287">
        <v>0</v>
      </c>
      <c r="BF40" s="287">
        <v>0</v>
      </c>
      <c r="BG40" s="287">
        <v>0</v>
      </c>
      <c r="BH40" s="287">
        <v>0</v>
      </c>
      <c r="BI40" s="287">
        <v>0</v>
      </c>
      <c r="BJ40" s="287">
        <v>0</v>
      </c>
      <c r="BK40" s="287">
        <v>0</v>
      </c>
      <c r="BL40" s="287">
        <v>0</v>
      </c>
      <c r="BM40" s="287">
        <v>0</v>
      </c>
      <c r="BN40" s="287">
        <v>0</v>
      </c>
      <c r="BO40" s="287">
        <v>0</v>
      </c>
      <c r="BP40" s="287">
        <v>0</v>
      </c>
      <c r="BQ40" s="287">
        <v>0</v>
      </c>
      <c r="BR40" s="287">
        <v>0</v>
      </c>
      <c r="BS40" s="287">
        <v>0</v>
      </c>
    </row>
    <row r="41" spans="1:71" ht="16.149999999999999" thickBot="1">
      <c r="A41" s="288" t="s">
        <v>260</v>
      </c>
      <c r="B41" s="288">
        <v>0</v>
      </c>
      <c r="C41" s="288">
        <v>0</v>
      </c>
      <c r="D41" s="288">
        <v>0</v>
      </c>
      <c r="E41" s="288">
        <v>0</v>
      </c>
      <c r="F41" s="288">
        <v>0</v>
      </c>
      <c r="G41" s="288">
        <v>0</v>
      </c>
      <c r="H41" s="288">
        <v>0</v>
      </c>
      <c r="I41" s="288">
        <v>0</v>
      </c>
      <c r="J41" s="288">
        <v>0</v>
      </c>
      <c r="K41" s="288">
        <v>0</v>
      </c>
      <c r="L41" s="288">
        <v>0</v>
      </c>
      <c r="M41" s="288">
        <v>0</v>
      </c>
      <c r="N41" s="288">
        <v>0</v>
      </c>
      <c r="O41" s="288">
        <v>0</v>
      </c>
      <c r="P41" s="288">
        <v>0</v>
      </c>
      <c r="Q41" s="288">
        <v>0</v>
      </c>
      <c r="R41" s="288">
        <v>0</v>
      </c>
      <c r="S41" s="288">
        <v>0</v>
      </c>
      <c r="T41" s="288">
        <v>0</v>
      </c>
      <c r="U41" s="288">
        <v>0</v>
      </c>
      <c r="V41" s="288">
        <v>0</v>
      </c>
      <c r="W41" s="288">
        <v>0</v>
      </c>
      <c r="X41" s="288">
        <v>0</v>
      </c>
      <c r="Y41" s="288">
        <v>0</v>
      </c>
      <c r="Z41" s="288">
        <v>0</v>
      </c>
      <c r="AA41" s="288">
        <v>0</v>
      </c>
      <c r="AB41" s="288">
        <v>0</v>
      </c>
      <c r="AC41" s="288">
        <v>0</v>
      </c>
      <c r="AD41" s="288">
        <v>0</v>
      </c>
      <c r="AE41" s="288">
        <v>0</v>
      </c>
      <c r="AF41" s="288">
        <v>0</v>
      </c>
      <c r="AG41" s="288">
        <v>0</v>
      </c>
      <c r="AH41" s="288">
        <v>0</v>
      </c>
      <c r="AI41" s="288">
        <v>0</v>
      </c>
      <c r="AJ41" s="288">
        <v>0</v>
      </c>
      <c r="AK41" s="288">
        <v>0</v>
      </c>
      <c r="AL41" s="288">
        <v>0</v>
      </c>
      <c r="AM41" s="288">
        <v>0</v>
      </c>
      <c r="AN41" s="288">
        <v>0</v>
      </c>
      <c r="AO41" s="288">
        <v>0</v>
      </c>
      <c r="AP41" s="288">
        <v>0</v>
      </c>
      <c r="AQ41" s="288">
        <v>0</v>
      </c>
      <c r="AR41" s="288">
        <v>0</v>
      </c>
      <c r="AS41" s="288">
        <v>0</v>
      </c>
      <c r="AT41" s="288">
        <v>0</v>
      </c>
      <c r="AU41" s="288">
        <v>0</v>
      </c>
      <c r="AV41" s="288">
        <v>0</v>
      </c>
      <c r="AW41" s="288">
        <v>0</v>
      </c>
      <c r="AX41" s="288">
        <v>0</v>
      </c>
      <c r="AY41" s="288">
        <v>0</v>
      </c>
      <c r="AZ41" s="288">
        <v>0</v>
      </c>
      <c r="BA41" s="288">
        <v>0</v>
      </c>
      <c r="BB41" s="288">
        <v>0</v>
      </c>
      <c r="BC41" s="288">
        <v>0</v>
      </c>
      <c r="BD41" s="288">
        <v>0</v>
      </c>
      <c r="BE41" s="288">
        <v>0</v>
      </c>
      <c r="BF41" s="288">
        <v>0</v>
      </c>
      <c r="BG41" s="288">
        <v>0</v>
      </c>
      <c r="BH41" s="288">
        <v>0</v>
      </c>
      <c r="BI41" s="288">
        <v>0</v>
      </c>
      <c r="BJ41" s="288">
        <v>0</v>
      </c>
      <c r="BK41" s="288">
        <v>0</v>
      </c>
      <c r="BL41" s="288">
        <v>0</v>
      </c>
      <c r="BM41" s="288">
        <v>0</v>
      </c>
      <c r="BN41" s="288">
        <v>0</v>
      </c>
      <c r="BO41" s="288">
        <v>0</v>
      </c>
      <c r="BP41" s="288">
        <v>0</v>
      </c>
      <c r="BQ41" s="288">
        <v>0</v>
      </c>
      <c r="BR41" s="288">
        <v>0</v>
      </c>
      <c r="BS41" s="288">
        <v>0</v>
      </c>
    </row>
    <row r="42" spans="1:71">
      <c r="A42" s="289" t="s">
        <v>19</v>
      </c>
      <c r="B42" s="289">
        <v>0</v>
      </c>
      <c r="C42" s="289">
        <v>0</v>
      </c>
      <c r="D42" s="289">
        <v>0</v>
      </c>
      <c r="E42" s="289">
        <v>0</v>
      </c>
      <c r="F42" s="289">
        <v>0</v>
      </c>
      <c r="G42" s="289">
        <v>0</v>
      </c>
      <c r="H42" s="289">
        <v>0</v>
      </c>
      <c r="I42" s="289">
        <v>0</v>
      </c>
      <c r="J42" s="289">
        <v>0</v>
      </c>
      <c r="K42" s="289">
        <v>0</v>
      </c>
      <c r="L42" s="289">
        <v>0</v>
      </c>
      <c r="M42" s="289">
        <v>0</v>
      </c>
      <c r="N42" s="289">
        <v>0</v>
      </c>
      <c r="O42" s="289">
        <v>0</v>
      </c>
      <c r="P42" s="289">
        <v>0</v>
      </c>
      <c r="Q42" s="289">
        <v>0</v>
      </c>
      <c r="R42" s="289">
        <v>0</v>
      </c>
      <c r="S42" s="289">
        <v>0</v>
      </c>
      <c r="T42" s="289">
        <v>0</v>
      </c>
      <c r="U42" s="289">
        <v>0</v>
      </c>
      <c r="V42" s="289">
        <v>0</v>
      </c>
      <c r="W42" s="289">
        <v>0</v>
      </c>
      <c r="X42" s="289">
        <v>0</v>
      </c>
      <c r="Y42" s="289">
        <v>0</v>
      </c>
      <c r="Z42" s="289">
        <v>0</v>
      </c>
      <c r="AA42" s="289">
        <v>0</v>
      </c>
      <c r="AB42" s="289">
        <v>0</v>
      </c>
      <c r="AC42" s="289">
        <v>0</v>
      </c>
      <c r="AD42" s="289">
        <v>0</v>
      </c>
      <c r="AE42" s="289">
        <v>0</v>
      </c>
      <c r="AF42" s="289">
        <v>0</v>
      </c>
      <c r="AG42" s="289">
        <v>0</v>
      </c>
      <c r="AH42" s="289">
        <v>0</v>
      </c>
      <c r="AI42" s="289">
        <v>0</v>
      </c>
      <c r="AJ42" s="289">
        <v>0</v>
      </c>
      <c r="AK42" s="289">
        <v>0</v>
      </c>
      <c r="AL42" s="289">
        <v>0</v>
      </c>
      <c r="AM42" s="289">
        <v>0</v>
      </c>
      <c r="AN42" s="289">
        <v>0</v>
      </c>
      <c r="AO42" s="289">
        <v>0</v>
      </c>
      <c r="AP42" s="289">
        <v>0</v>
      </c>
      <c r="AQ42" s="289">
        <v>0</v>
      </c>
      <c r="AR42" s="289">
        <v>0</v>
      </c>
      <c r="AS42" s="289">
        <v>0</v>
      </c>
      <c r="AT42" s="289">
        <v>0</v>
      </c>
      <c r="AU42" s="289">
        <v>0</v>
      </c>
      <c r="AV42" s="289">
        <v>0</v>
      </c>
      <c r="AW42" s="289">
        <v>0</v>
      </c>
      <c r="AX42" s="289">
        <v>0</v>
      </c>
      <c r="AY42" s="289">
        <v>0</v>
      </c>
      <c r="AZ42" s="289">
        <v>0</v>
      </c>
      <c r="BA42" s="289">
        <v>0</v>
      </c>
      <c r="BB42" s="289">
        <v>0</v>
      </c>
      <c r="BC42" s="289">
        <v>0</v>
      </c>
      <c r="BD42" s="289">
        <v>0</v>
      </c>
      <c r="BE42" s="289">
        <v>0</v>
      </c>
      <c r="BF42" s="289">
        <v>0</v>
      </c>
      <c r="BG42" s="289">
        <v>0</v>
      </c>
      <c r="BH42" s="289">
        <v>0</v>
      </c>
      <c r="BI42" s="289">
        <v>0</v>
      </c>
      <c r="BJ42" s="289">
        <v>0</v>
      </c>
      <c r="BK42" s="289">
        <v>0</v>
      </c>
      <c r="BL42" s="289">
        <v>0</v>
      </c>
      <c r="BM42" s="289">
        <v>0</v>
      </c>
      <c r="BN42" s="289">
        <v>0</v>
      </c>
      <c r="BO42" s="289">
        <v>0</v>
      </c>
      <c r="BP42" s="289">
        <v>60</v>
      </c>
      <c r="BQ42" s="289">
        <v>77</v>
      </c>
      <c r="BR42" s="289">
        <v>98</v>
      </c>
      <c r="BS42" s="289">
        <v>115</v>
      </c>
    </row>
    <row r="43" spans="1:71">
      <c r="A43" s="285" t="s">
        <v>19</v>
      </c>
      <c r="B43" s="286"/>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row>
    <row r="44" spans="1:71">
      <c r="A44" s="287" t="s">
        <v>257</v>
      </c>
      <c r="B44" s="287">
        <f>SUM(B20,B26,B32,B38)</f>
        <v>20445</v>
      </c>
      <c r="C44" s="287">
        <f t="shared" ref="C44:BN47" si="0">SUM(C20,C26,C32,C38)</f>
        <v>24887</v>
      </c>
      <c r="D44" s="287">
        <f t="shared" si="0"/>
        <v>26298</v>
      </c>
      <c r="E44" s="287">
        <f t="shared" si="0"/>
        <v>27240</v>
      </c>
      <c r="F44" s="287">
        <f t="shared" si="0"/>
        <v>27862</v>
      </c>
      <c r="G44" s="287">
        <f t="shared" si="0"/>
        <v>26198</v>
      </c>
      <c r="H44" s="287">
        <f t="shared" si="0"/>
        <v>24643</v>
      </c>
      <c r="I44" s="287">
        <f t="shared" si="0"/>
        <v>22163</v>
      </c>
      <c r="J44" s="287">
        <f t="shared" si="0"/>
        <v>23442</v>
      </c>
      <c r="K44" s="287">
        <f t="shared" si="0"/>
        <v>30064</v>
      </c>
      <c r="L44" s="287">
        <f t="shared" si="0"/>
        <v>30255</v>
      </c>
      <c r="M44" s="287">
        <f t="shared" si="0"/>
        <v>30196</v>
      </c>
      <c r="N44" s="287">
        <f t="shared" si="0"/>
        <v>30047</v>
      </c>
      <c r="O44" s="287">
        <f t="shared" si="0"/>
        <v>30130</v>
      </c>
      <c r="P44" s="287">
        <f t="shared" si="0"/>
        <v>31193</v>
      </c>
      <c r="Q44" s="287">
        <f t="shared" si="0"/>
        <v>33574</v>
      </c>
      <c r="R44" s="287">
        <f t="shared" si="0"/>
        <v>34978</v>
      </c>
      <c r="S44" s="287">
        <f t="shared" si="0"/>
        <v>35736</v>
      </c>
      <c r="T44" s="287">
        <f t="shared" si="0"/>
        <v>37718</v>
      </c>
      <c r="U44" s="287">
        <f t="shared" si="0"/>
        <v>39427</v>
      </c>
      <c r="V44" s="287">
        <f t="shared" si="0"/>
        <v>39767</v>
      </c>
      <c r="W44" s="287">
        <f t="shared" si="0"/>
        <v>36933</v>
      </c>
      <c r="X44" s="287">
        <f t="shared" si="0"/>
        <v>36194</v>
      </c>
      <c r="Y44" s="287">
        <f t="shared" si="0"/>
        <v>35881</v>
      </c>
      <c r="Z44" s="287">
        <f t="shared" si="0"/>
        <v>36746</v>
      </c>
      <c r="AA44" s="287">
        <f t="shared" si="0"/>
        <v>37367</v>
      </c>
      <c r="AB44" s="287">
        <f t="shared" si="0"/>
        <v>38315</v>
      </c>
      <c r="AC44" s="287">
        <f t="shared" si="0"/>
        <v>38940</v>
      </c>
      <c r="AD44" s="287">
        <f t="shared" si="0"/>
        <v>37715</v>
      </c>
      <c r="AE44" s="287">
        <f t="shared" si="0"/>
        <v>34263</v>
      </c>
      <c r="AF44" s="287">
        <f t="shared" si="0"/>
        <v>33237</v>
      </c>
      <c r="AG44" s="287">
        <f t="shared" si="0"/>
        <v>34585</v>
      </c>
      <c r="AH44" s="287">
        <f t="shared" si="0"/>
        <v>35453</v>
      </c>
      <c r="AI44" s="287">
        <f t="shared" si="0"/>
        <v>36490</v>
      </c>
      <c r="AJ44" s="287">
        <f t="shared" si="0"/>
        <v>36401</v>
      </c>
      <c r="AK44" s="287">
        <f t="shared" si="0"/>
        <v>35566</v>
      </c>
      <c r="AL44" s="287">
        <f t="shared" si="0"/>
        <v>35574</v>
      </c>
      <c r="AM44" s="287">
        <f t="shared" si="0"/>
        <v>34858</v>
      </c>
      <c r="AN44" s="287">
        <f t="shared" si="0"/>
        <v>34677</v>
      </c>
      <c r="AO44" s="287">
        <f t="shared" si="0"/>
        <v>34778</v>
      </c>
      <c r="AP44" s="287">
        <f t="shared" si="0"/>
        <v>35851</v>
      </c>
      <c r="AQ44" s="287">
        <f t="shared" si="0"/>
        <v>36272</v>
      </c>
      <c r="AR44" s="287">
        <f t="shared" si="0"/>
        <v>0</v>
      </c>
      <c r="AS44" s="287">
        <f t="shared" si="0"/>
        <v>0</v>
      </c>
      <c r="AT44" s="287">
        <f t="shared" si="0"/>
        <v>0</v>
      </c>
      <c r="AU44" s="287">
        <f t="shared" si="0"/>
        <v>0</v>
      </c>
      <c r="AV44" s="287">
        <f t="shared" si="0"/>
        <v>0</v>
      </c>
      <c r="AW44" s="287">
        <f t="shared" si="0"/>
        <v>0</v>
      </c>
      <c r="AX44" s="287">
        <f t="shared" si="0"/>
        <v>0</v>
      </c>
      <c r="AY44" s="287">
        <f t="shared" si="0"/>
        <v>0</v>
      </c>
      <c r="AZ44" s="287">
        <f t="shared" si="0"/>
        <v>0</v>
      </c>
      <c r="BA44" s="287">
        <f t="shared" si="0"/>
        <v>0</v>
      </c>
      <c r="BB44" s="287">
        <f t="shared" si="0"/>
        <v>0</v>
      </c>
      <c r="BC44" s="287">
        <f t="shared" si="0"/>
        <v>0</v>
      </c>
      <c r="BD44" s="287">
        <f t="shared" si="0"/>
        <v>0</v>
      </c>
      <c r="BE44" s="287">
        <f t="shared" si="0"/>
        <v>0</v>
      </c>
      <c r="BF44" s="287">
        <f t="shared" si="0"/>
        <v>0</v>
      </c>
      <c r="BG44" s="287">
        <f t="shared" si="0"/>
        <v>0</v>
      </c>
      <c r="BH44" s="287">
        <f t="shared" si="0"/>
        <v>0</v>
      </c>
      <c r="BI44" s="287">
        <f t="shared" si="0"/>
        <v>0</v>
      </c>
      <c r="BJ44" s="287">
        <f t="shared" si="0"/>
        <v>0</v>
      </c>
      <c r="BK44" s="287">
        <f t="shared" si="0"/>
        <v>0</v>
      </c>
      <c r="BL44" s="287">
        <f t="shared" si="0"/>
        <v>0</v>
      </c>
      <c r="BM44" s="287">
        <f t="shared" si="0"/>
        <v>0</v>
      </c>
      <c r="BN44" s="287">
        <f t="shared" si="0"/>
        <v>0</v>
      </c>
      <c r="BO44" s="287">
        <f t="shared" ref="BO44:BS47" si="1">SUM(BO20,BO26,BO32,BO38)</f>
        <v>0</v>
      </c>
      <c r="BP44" s="287">
        <f t="shared" si="1"/>
        <v>57585</v>
      </c>
      <c r="BQ44" s="287">
        <f t="shared" si="1"/>
        <v>60725</v>
      </c>
      <c r="BR44" s="287">
        <f t="shared" si="1"/>
        <v>61067</v>
      </c>
      <c r="BS44" s="287">
        <f t="shared" si="1"/>
        <v>61066</v>
      </c>
    </row>
    <row r="45" spans="1:71">
      <c r="A45" s="287" t="s">
        <v>258</v>
      </c>
      <c r="B45" s="287">
        <f t="shared" ref="B45:Q47" si="2">SUM(B21,B27,B33,B39)</f>
        <v>954</v>
      </c>
      <c r="C45" s="287">
        <f t="shared" si="2"/>
        <v>926</v>
      </c>
      <c r="D45" s="287">
        <f t="shared" si="2"/>
        <v>948</v>
      </c>
      <c r="E45" s="287">
        <f t="shared" si="2"/>
        <v>949</v>
      </c>
      <c r="F45" s="287">
        <f t="shared" si="2"/>
        <v>962</v>
      </c>
      <c r="G45" s="287">
        <f t="shared" si="2"/>
        <v>966</v>
      </c>
      <c r="H45" s="287">
        <f t="shared" si="2"/>
        <v>957</v>
      </c>
      <c r="I45" s="287">
        <f t="shared" si="2"/>
        <v>984</v>
      </c>
      <c r="J45" s="287">
        <f t="shared" si="2"/>
        <v>940</v>
      </c>
      <c r="K45" s="287">
        <f t="shared" si="2"/>
        <v>894</v>
      </c>
      <c r="L45" s="287">
        <f t="shared" si="2"/>
        <v>870</v>
      </c>
      <c r="M45" s="287">
        <f t="shared" si="2"/>
        <v>893</v>
      </c>
      <c r="N45" s="287">
        <f t="shared" si="2"/>
        <v>960</v>
      </c>
      <c r="O45" s="287">
        <f t="shared" si="2"/>
        <v>973</v>
      </c>
      <c r="P45" s="287">
        <f t="shared" si="2"/>
        <v>966</v>
      </c>
      <c r="Q45" s="287">
        <f t="shared" si="2"/>
        <v>1005</v>
      </c>
      <c r="R45" s="287">
        <f t="shared" si="0"/>
        <v>1076</v>
      </c>
      <c r="S45" s="287">
        <f t="shared" si="0"/>
        <v>1094</v>
      </c>
      <c r="T45" s="287">
        <f t="shared" si="0"/>
        <v>1124</v>
      </c>
      <c r="U45" s="287">
        <f t="shared" si="0"/>
        <v>1164</v>
      </c>
      <c r="V45" s="287">
        <f t="shared" si="0"/>
        <v>1226</v>
      </c>
      <c r="W45" s="287">
        <f t="shared" si="0"/>
        <v>1262</v>
      </c>
      <c r="X45" s="287">
        <f t="shared" si="0"/>
        <v>1315</v>
      </c>
      <c r="Y45" s="287">
        <f t="shared" si="0"/>
        <v>1410</v>
      </c>
      <c r="Z45" s="287">
        <f t="shared" si="0"/>
        <v>1613</v>
      </c>
      <c r="AA45" s="287">
        <f t="shared" si="0"/>
        <v>1638</v>
      </c>
      <c r="AB45" s="287">
        <f t="shared" si="0"/>
        <v>1698</v>
      </c>
      <c r="AC45" s="287">
        <f t="shared" si="0"/>
        <v>1726</v>
      </c>
      <c r="AD45" s="287">
        <f t="shared" si="0"/>
        <v>1906</v>
      </c>
      <c r="AE45" s="287">
        <f t="shared" si="0"/>
        <v>2027</v>
      </c>
      <c r="AF45" s="287">
        <f t="shared" si="0"/>
        <v>2209</v>
      </c>
      <c r="AG45" s="287">
        <f t="shared" si="0"/>
        <v>2237</v>
      </c>
      <c r="AH45" s="287">
        <f t="shared" si="0"/>
        <v>2258</v>
      </c>
      <c r="AI45" s="287">
        <f t="shared" si="0"/>
        <v>2142</v>
      </c>
      <c r="AJ45" s="287">
        <f t="shared" si="0"/>
        <v>2225</v>
      </c>
      <c r="AK45" s="287">
        <f t="shared" si="0"/>
        <v>2225</v>
      </c>
      <c r="AL45" s="287">
        <f t="shared" si="0"/>
        <v>2274</v>
      </c>
      <c r="AM45" s="287">
        <f t="shared" si="0"/>
        <v>2322</v>
      </c>
      <c r="AN45" s="287">
        <f t="shared" si="0"/>
        <v>2309</v>
      </c>
      <c r="AO45" s="287">
        <f t="shared" si="0"/>
        <v>2197</v>
      </c>
      <c r="AP45" s="287">
        <f t="shared" si="0"/>
        <v>2199</v>
      </c>
      <c r="AQ45" s="287">
        <f t="shared" si="0"/>
        <v>2214</v>
      </c>
      <c r="AR45" s="287">
        <f t="shared" si="0"/>
        <v>0</v>
      </c>
      <c r="AS45" s="287">
        <f t="shared" si="0"/>
        <v>0</v>
      </c>
      <c r="AT45" s="287">
        <f t="shared" si="0"/>
        <v>0</v>
      </c>
      <c r="AU45" s="287">
        <f t="shared" si="0"/>
        <v>0</v>
      </c>
      <c r="AV45" s="287">
        <f t="shared" si="0"/>
        <v>0</v>
      </c>
      <c r="AW45" s="287">
        <f t="shared" si="0"/>
        <v>0</v>
      </c>
      <c r="AX45" s="287">
        <f t="shared" si="0"/>
        <v>0</v>
      </c>
      <c r="AY45" s="287">
        <f t="shared" si="0"/>
        <v>0</v>
      </c>
      <c r="AZ45" s="287">
        <f t="shared" si="0"/>
        <v>0</v>
      </c>
      <c r="BA45" s="287">
        <f t="shared" si="0"/>
        <v>0</v>
      </c>
      <c r="BB45" s="287">
        <f t="shared" si="0"/>
        <v>0</v>
      </c>
      <c r="BC45" s="287">
        <f t="shared" si="0"/>
        <v>0</v>
      </c>
      <c r="BD45" s="287">
        <f t="shared" si="0"/>
        <v>0</v>
      </c>
      <c r="BE45" s="287">
        <f t="shared" si="0"/>
        <v>0</v>
      </c>
      <c r="BF45" s="287">
        <f t="shared" si="0"/>
        <v>0</v>
      </c>
      <c r="BG45" s="287">
        <f t="shared" si="0"/>
        <v>0</v>
      </c>
      <c r="BH45" s="287">
        <f t="shared" si="0"/>
        <v>0</v>
      </c>
      <c r="BI45" s="287">
        <f t="shared" si="0"/>
        <v>0</v>
      </c>
      <c r="BJ45" s="287">
        <f t="shared" si="0"/>
        <v>0</v>
      </c>
      <c r="BK45" s="287">
        <f t="shared" si="0"/>
        <v>0</v>
      </c>
      <c r="BL45" s="287">
        <f t="shared" si="0"/>
        <v>0</v>
      </c>
      <c r="BM45" s="287">
        <f t="shared" si="0"/>
        <v>0</v>
      </c>
      <c r="BN45" s="287">
        <f t="shared" si="0"/>
        <v>0</v>
      </c>
      <c r="BO45" s="287">
        <f t="shared" si="1"/>
        <v>0</v>
      </c>
      <c r="BP45" s="287">
        <f t="shared" si="1"/>
        <v>6331</v>
      </c>
      <c r="BQ45" s="287">
        <f t="shared" si="1"/>
        <v>5958</v>
      </c>
      <c r="BR45" s="287">
        <f t="shared" si="1"/>
        <v>5589</v>
      </c>
      <c r="BS45" s="287">
        <f t="shared" si="1"/>
        <v>5449</v>
      </c>
    </row>
    <row r="46" spans="1:71">
      <c r="A46" s="287" t="s">
        <v>259</v>
      </c>
      <c r="B46" s="287">
        <f t="shared" si="2"/>
        <v>257</v>
      </c>
      <c r="C46" s="287">
        <f t="shared" si="0"/>
        <v>250</v>
      </c>
      <c r="D46" s="287">
        <f t="shared" si="0"/>
        <v>250</v>
      </c>
      <c r="E46" s="287">
        <f t="shared" si="0"/>
        <v>239</v>
      </c>
      <c r="F46" s="287">
        <f t="shared" si="0"/>
        <v>227</v>
      </c>
      <c r="G46" s="287">
        <f t="shared" si="0"/>
        <v>221</v>
      </c>
      <c r="H46" s="287">
        <f t="shared" si="0"/>
        <v>238</v>
      </c>
      <c r="I46" s="287">
        <f t="shared" si="0"/>
        <v>243</v>
      </c>
      <c r="J46" s="287">
        <f t="shared" si="0"/>
        <v>248</v>
      </c>
      <c r="K46" s="287">
        <f t="shared" si="0"/>
        <v>234</v>
      </c>
      <c r="L46" s="287">
        <f t="shared" si="0"/>
        <v>236</v>
      </c>
      <c r="M46" s="287">
        <f t="shared" si="0"/>
        <v>246</v>
      </c>
      <c r="N46" s="287">
        <f t="shared" si="0"/>
        <v>242</v>
      </c>
      <c r="O46" s="287">
        <f t="shared" si="0"/>
        <v>232</v>
      </c>
      <c r="P46" s="287">
        <f t="shared" si="0"/>
        <v>223</v>
      </c>
      <c r="Q46" s="287">
        <f t="shared" si="0"/>
        <v>220</v>
      </c>
      <c r="R46" s="287">
        <f t="shared" si="0"/>
        <v>235</v>
      </c>
      <c r="S46" s="287">
        <f t="shared" si="0"/>
        <v>238</v>
      </c>
      <c r="T46" s="287">
        <f t="shared" si="0"/>
        <v>256</v>
      </c>
      <c r="U46" s="287">
        <f t="shared" si="0"/>
        <v>265</v>
      </c>
      <c r="V46" s="287">
        <f t="shared" si="0"/>
        <v>278</v>
      </c>
      <c r="W46" s="287">
        <f t="shared" si="0"/>
        <v>274</v>
      </c>
      <c r="X46" s="287">
        <f t="shared" si="0"/>
        <v>264</v>
      </c>
      <c r="Y46" s="287">
        <f t="shared" si="0"/>
        <v>264</v>
      </c>
      <c r="Z46" s="287">
        <f t="shared" si="0"/>
        <v>282</v>
      </c>
      <c r="AA46" s="287">
        <f t="shared" si="0"/>
        <v>293</v>
      </c>
      <c r="AB46" s="287">
        <f t="shared" si="0"/>
        <v>305</v>
      </c>
      <c r="AC46" s="287">
        <f t="shared" si="0"/>
        <v>321</v>
      </c>
      <c r="AD46" s="287">
        <f t="shared" si="0"/>
        <v>327</v>
      </c>
      <c r="AE46" s="287">
        <f t="shared" si="0"/>
        <v>357</v>
      </c>
      <c r="AF46" s="287">
        <f t="shared" si="0"/>
        <v>370</v>
      </c>
      <c r="AG46" s="287">
        <f t="shared" si="0"/>
        <v>371</v>
      </c>
      <c r="AH46" s="287">
        <f t="shared" si="0"/>
        <v>388</v>
      </c>
      <c r="AI46" s="287">
        <f t="shared" si="0"/>
        <v>396</v>
      </c>
      <c r="AJ46" s="287">
        <f t="shared" si="0"/>
        <v>418</v>
      </c>
      <c r="AK46" s="287">
        <f t="shared" si="0"/>
        <v>424</v>
      </c>
      <c r="AL46" s="287">
        <f t="shared" si="0"/>
        <v>463</v>
      </c>
      <c r="AM46" s="287">
        <f t="shared" si="0"/>
        <v>462</v>
      </c>
      <c r="AN46" s="287">
        <f t="shared" si="0"/>
        <v>477</v>
      </c>
      <c r="AO46" s="287">
        <f t="shared" si="0"/>
        <v>469</v>
      </c>
      <c r="AP46" s="287">
        <f t="shared" si="0"/>
        <v>485</v>
      </c>
      <c r="AQ46" s="287">
        <f t="shared" si="0"/>
        <v>502</v>
      </c>
      <c r="AR46" s="287">
        <f t="shared" si="0"/>
        <v>0</v>
      </c>
      <c r="AS46" s="287">
        <f t="shared" si="0"/>
        <v>0</v>
      </c>
      <c r="AT46" s="287">
        <f t="shared" si="0"/>
        <v>0</v>
      </c>
      <c r="AU46" s="287">
        <f t="shared" si="0"/>
        <v>0</v>
      </c>
      <c r="AV46" s="287">
        <f t="shared" si="0"/>
        <v>0</v>
      </c>
      <c r="AW46" s="287">
        <f t="shared" si="0"/>
        <v>0</v>
      </c>
      <c r="AX46" s="287">
        <f t="shared" si="0"/>
        <v>0</v>
      </c>
      <c r="AY46" s="287">
        <f t="shared" si="0"/>
        <v>0</v>
      </c>
      <c r="AZ46" s="287">
        <f t="shared" si="0"/>
        <v>0</v>
      </c>
      <c r="BA46" s="287">
        <f t="shared" si="0"/>
        <v>0</v>
      </c>
      <c r="BB46" s="287">
        <f t="shared" si="0"/>
        <v>0</v>
      </c>
      <c r="BC46" s="287">
        <f t="shared" si="0"/>
        <v>0</v>
      </c>
      <c r="BD46" s="287">
        <f t="shared" si="0"/>
        <v>0</v>
      </c>
      <c r="BE46" s="287">
        <f t="shared" si="0"/>
        <v>0</v>
      </c>
      <c r="BF46" s="287">
        <f t="shared" si="0"/>
        <v>0</v>
      </c>
      <c r="BG46" s="287">
        <f t="shared" si="0"/>
        <v>0</v>
      </c>
      <c r="BH46" s="287">
        <f t="shared" si="0"/>
        <v>0</v>
      </c>
      <c r="BI46" s="287">
        <f t="shared" si="0"/>
        <v>0</v>
      </c>
      <c r="BJ46" s="287">
        <f t="shared" si="0"/>
        <v>0</v>
      </c>
      <c r="BK46" s="287">
        <f t="shared" si="0"/>
        <v>0</v>
      </c>
      <c r="BL46" s="287">
        <f t="shared" si="0"/>
        <v>0</v>
      </c>
      <c r="BM46" s="287">
        <f t="shared" si="0"/>
        <v>0</v>
      </c>
      <c r="BN46" s="287">
        <f t="shared" si="0"/>
        <v>0</v>
      </c>
      <c r="BO46" s="287">
        <f t="shared" si="1"/>
        <v>0</v>
      </c>
      <c r="BP46" s="287">
        <f t="shared" si="1"/>
        <v>974</v>
      </c>
      <c r="BQ46" s="287">
        <f t="shared" si="1"/>
        <v>996</v>
      </c>
      <c r="BR46" s="287">
        <f t="shared" si="1"/>
        <v>1075</v>
      </c>
      <c r="BS46" s="287">
        <f t="shared" si="1"/>
        <v>1142</v>
      </c>
    </row>
    <row r="47" spans="1:71" ht="16.149999999999999" thickBot="1">
      <c r="A47" s="288" t="s">
        <v>260</v>
      </c>
      <c r="B47" s="287">
        <f t="shared" si="2"/>
        <v>79</v>
      </c>
      <c r="C47" s="287">
        <f t="shared" si="0"/>
        <v>81</v>
      </c>
      <c r="D47" s="287">
        <f t="shared" si="0"/>
        <v>75</v>
      </c>
      <c r="E47" s="287">
        <f t="shared" si="0"/>
        <v>73</v>
      </c>
      <c r="F47" s="287">
        <f t="shared" si="0"/>
        <v>68</v>
      </c>
      <c r="G47" s="287">
        <f t="shared" si="0"/>
        <v>66</v>
      </c>
      <c r="H47" s="287">
        <f t="shared" si="0"/>
        <v>62</v>
      </c>
      <c r="I47" s="287">
        <f t="shared" si="0"/>
        <v>61</v>
      </c>
      <c r="J47" s="287">
        <f t="shared" si="0"/>
        <v>62</v>
      </c>
      <c r="K47" s="287">
        <f t="shared" si="0"/>
        <v>59</v>
      </c>
      <c r="L47" s="287">
        <f t="shared" si="0"/>
        <v>61</v>
      </c>
      <c r="M47" s="287">
        <f t="shared" si="0"/>
        <v>56</v>
      </c>
      <c r="N47" s="287">
        <f t="shared" si="0"/>
        <v>60</v>
      </c>
      <c r="O47" s="287">
        <f t="shared" si="0"/>
        <v>62</v>
      </c>
      <c r="P47" s="287">
        <f t="shared" si="0"/>
        <v>62</v>
      </c>
      <c r="Q47" s="287">
        <f t="shared" si="0"/>
        <v>58</v>
      </c>
      <c r="R47" s="287">
        <f t="shared" si="0"/>
        <v>58</v>
      </c>
      <c r="S47" s="287">
        <f t="shared" si="0"/>
        <v>61</v>
      </c>
      <c r="T47" s="287">
        <f t="shared" si="0"/>
        <v>65</v>
      </c>
      <c r="U47" s="287">
        <f t="shared" si="0"/>
        <v>61</v>
      </c>
      <c r="V47" s="287">
        <f t="shared" si="0"/>
        <v>56</v>
      </c>
      <c r="W47" s="287">
        <f t="shared" si="0"/>
        <v>56</v>
      </c>
      <c r="X47" s="287">
        <f t="shared" si="0"/>
        <v>54</v>
      </c>
      <c r="Y47" s="287">
        <f t="shared" si="0"/>
        <v>55</v>
      </c>
      <c r="Z47" s="287">
        <f t="shared" si="0"/>
        <v>61</v>
      </c>
      <c r="AA47" s="287">
        <f t="shared" si="0"/>
        <v>57</v>
      </c>
      <c r="AB47" s="287">
        <f t="shared" si="0"/>
        <v>56</v>
      </c>
      <c r="AC47" s="287">
        <f t="shared" si="0"/>
        <v>56</v>
      </c>
      <c r="AD47" s="287">
        <f t="shared" si="0"/>
        <v>56</v>
      </c>
      <c r="AE47" s="287">
        <f t="shared" si="0"/>
        <v>55</v>
      </c>
      <c r="AF47" s="287">
        <f t="shared" si="0"/>
        <v>56</v>
      </c>
      <c r="AG47" s="287">
        <f t="shared" si="0"/>
        <v>55</v>
      </c>
      <c r="AH47" s="287">
        <f t="shared" si="0"/>
        <v>58</v>
      </c>
      <c r="AI47" s="287">
        <f t="shared" si="0"/>
        <v>57</v>
      </c>
      <c r="AJ47" s="287">
        <f t="shared" si="0"/>
        <v>58</v>
      </c>
      <c r="AK47" s="287">
        <f t="shared" si="0"/>
        <v>57</v>
      </c>
      <c r="AL47" s="287">
        <f t="shared" si="0"/>
        <v>56</v>
      </c>
      <c r="AM47" s="287">
        <f t="shared" si="0"/>
        <v>57</v>
      </c>
      <c r="AN47" s="287">
        <f t="shared" si="0"/>
        <v>56</v>
      </c>
      <c r="AO47" s="287">
        <f t="shared" si="0"/>
        <v>60</v>
      </c>
      <c r="AP47" s="287">
        <f t="shared" si="0"/>
        <v>62</v>
      </c>
      <c r="AQ47" s="287">
        <f t="shared" si="0"/>
        <v>59</v>
      </c>
      <c r="AR47" s="287">
        <f t="shared" si="0"/>
        <v>0</v>
      </c>
      <c r="AS47" s="287">
        <f t="shared" si="0"/>
        <v>0</v>
      </c>
      <c r="AT47" s="287">
        <f t="shared" si="0"/>
        <v>0</v>
      </c>
      <c r="AU47" s="287">
        <f t="shared" si="0"/>
        <v>0</v>
      </c>
      <c r="AV47" s="287">
        <f t="shared" si="0"/>
        <v>0</v>
      </c>
      <c r="AW47" s="287">
        <f t="shared" si="0"/>
        <v>0</v>
      </c>
      <c r="AX47" s="287">
        <f t="shared" si="0"/>
        <v>0</v>
      </c>
      <c r="AY47" s="287">
        <f t="shared" si="0"/>
        <v>0</v>
      </c>
      <c r="AZ47" s="287">
        <f t="shared" si="0"/>
        <v>0</v>
      </c>
      <c r="BA47" s="287">
        <f t="shared" si="0"/>
        <v>0</v>
      </c>
      <c r="BB47" s="287">
        <f t="shared" si="0"/>
        <v>0</v>
      </c>
      <c r="BC47" s="287">
        <f t="shared" si="0"/>
        <v>0</v>
      </c>
      <c r="BD47" s="287">
        <f t="shared" si="0"/>
        <v>0</v>
      </c>
      <c r="BE47" s="287">
        <f t="shared" si="0"/>
        <v>0</v>
      </c>
      <c r="BF47" s="287">
        <f t="shared" si="0"/>
        <v>0</v>
      </c>
      <c r="BG47" s="287">
        <f t="shared" si="0"/>
        <v>0</v>
      </c>
      <c r="BH47" s="287">
        <f t="shared" si="0"/>
        <v>0</v>
      </c>
      <c r="BI47" s="287">
        <f t="shared" si="0"/>
        <v>0</v>
      </c>
      <c r="BJ47" s="287">
        <f t="shared" si="0"/>
        <v>0</v>
      </c>
      <c r="BK47" s="287">
        <f t="shared" si="0"/>
        <v>0</v>
      </c>
      <c r="BL47" s="287">
        <f t="shared" si="0"/>
        <v>0</v>
      </c>
      <c r="BM47" s="287">
        <f t="shared" si="0"/>
        <v>0</v>
      </c>
      <c r="BN47" s="287">
        <f t="shared" si="0"/>
        <v>0</v>
      </c>
      <c r="BO47" s="287">
        <f t="shared" si="1"/>
        <v>0</v>
      </c>
      <c r="BP47" s="287">
        <f t="shared" si="1"/>
        <v>68</v>
      </c>
      <c r="BQ47" s="287">
        <f t="shared" si="1"/>
        <v>72</v>
      </c>
      <c r="BR47" s="287">
        <f t="shared" si="1"/>
        <v>78</v>
      </c>
      <c r="BS47" s="287">
        <f t="shared" si="1"/>
        <v>78</v>
      </c>
    </row>
    <row r="48" spans="1:71">
      <c r="A48" s="289" t="s">
        <v>19</v>
      </c>
      <c r="B48" s="289">
        <f>SUM(B44:B47)</f>
        <v>21735</v>
      </c>
      <c r="C48" s="289">
        <f t="shared" ref="C48:BN48" si="3">SUM(C44:C47)</f>
        <v>26144</v>
      </c>
      <c r="D48" s="289">
        <f t="shared" si="3"/>
        <v>27571</v>
      </c>
      <c r="E48" s="289">
        <f t="shared" si="3"/>
        <v>28501</v>
      </c>
      <c r="F48" s="289">
        <f t="shared" si="3"/>
        <v>29119</v>
      </c>
      <c r="G48" s="289">
        <f t="shared" si="3"/>
        <v>27451</v>
      </c>
      <c r="H48" s="289">
        <f t="shared" si="3"/>
        <v>25900</v>
      </c>
      <c r="I48" s="289">
        <f t="shared" si="3"/>
        <v>23451</v>
      </c>
      <c r="J48" s="289">
        <f t="shared" si="3"/>
        <v>24692</v>
      </c>
      <c r="K48" s="289">
        <f t="shared" si="3"/>
        <v>31251</v>
      </c>
      <c r="L48" s="289">
        <f t="shared" si="3"/>
        <v>31422</v>
      </c>
      <c r="M48" s="289">
        <f t="shared" si="3"/>
        <v>31391</v>
      </c>
      <c r="N48" s="289">
        <f t="shared" si="3"/>
        <v>31309</v>
      </c>
      <c r="O48" s="289">
        <f t="shared" si="3"/>
        <v>31397</v>
      </c>
      <c r="P48" s="289">
        <f t="shared" si="3"/>
        <v>32444</v>
      </c>
      <c r="Q48" s="289">
        <f t="shared" si="3"/>
        <v>34857</v>
      </c>
      <c r="R48" s="289">
        <f t="shared" si="3"/>
        <v>36347</v>
      </c>
      <c r="S48" s="289">
        <f t="shared" si="3"/>
        <v>37129</v>
      </c>
      <c r="T48" s="289">
        <f t="shared" si="3"/>
        <v>39163</v>
      </c>
      <c r="U48" s="289">
        <f t="shared" si="3"/>
        <v>40917</v>
      </c>
      <c r="V48" s="289">
        <f t="shared" si="3"/>
        <v>41327</v>
      </c>
      <c r="W48" s="289">
        <f t="shared" si="3"/>
        <v>38525</v>
      </c>
      <c r="X48" s="289">
        <f t="shared" si="3"/>
        <v>37827</v>
      </c>
      <c r="Y48" s="289">
        <f t="shared" si="3"/>
        <v>37610</v>
      </c>
      <c r="Z48" s="289">
        <f t="shared" si="3"/>
        <v>38702</v>
      </c>
      <c r="AA48" s="289">
        <f t="shared" si="3"/>
        <v>39355</v>
      </c>
      <c r="AB48" s="289">
        <f t="shared" si="3"/>
        <v>40374</v>
      </c>
      <c r="AC48" s="289">
        <f t="shared" si="3"/>
        <v>41043</v>
      </c>
      <c r="AD48" s="289">
        <f t="shared" si="3"/>
        <v>40004</v>
      </c>
      <c r="AE48" s="289">
        <f t="shared" si="3"/>
        <v>36702</v>
      </c>
      <c r="AF48" s="289">
        <f t="shared" si="3"/>
        <v>35872</v>
      </c>
      <c r="AG48" s="289">
        <f t="shared" si="3"/>
        <v>37248</v>
      </c>
      <c r="AH48" s="289">
        <f>SUM(AH44:AH47)</f>
        <v>38157</v>
      </c>
      <c r="AI48" s="289">
        <f t="shared" si="3"/>
        <v>39085</v>
      </c>
      <c r="AJ48" s="289">
        <f t="shared" si="3"/>
        <v>39102</v>
      </c>
      <c r="AK48" s="289">
        <f t="shared" si="3"/>
        <v>38272</v>
      </c>
      <c r="AL48" s="289">
        <f t="shared" si="3"/>
        <v>38367</v>
      </c>
      <c r="AM48" s="289">
        <f t="shared" si="3"/>
        <v>37699</v>
      </c>
      <c r="AN48" s="289">
        <f t="shared" si="3"/>
        <v>37519</v>
      </c>
      <c r="AO48" s="289">
        <f t="shared" si="3"/>
        <v>37504</v>
      </c>
      <c r="AP48" s="289">
        <f t="shared" si="3"/>
        <v>38597</v>
      </c>
      <c r="AQ48" s="289">
        <f t="shared" si="3"/>
        <v>39047</v>
      </c>
      <c r="AR48" s="289">
        <f t="shared" si="3"/>
        <v>0</v>
      </c>
      <c r="AS48" s="289">
        <f t="shared" si="3"/>
        <v>0</v>
      </c>
      <c r="AT48" s="289">
        <f t="shared" si="3"/>
        <v>0</v>
      </c>
      <c r="AU48" s="289">
        <f t="shared" si="3"/>
        <v>0</v>
      </c>
      <c r="AV48" s="289">
        <f t="shared" si="3"/>
        <v>0</v>
      </c>
      <c r="AW48" s="289">
        <f t="shared" si="3"/>
        <v>0</v>
      </c>
      <c r="AX48" s="289">
        <f t="shared" si="3"/>
        <v>0</v>
      </c>
      <c r="AY48" s="289">
        <f t="shared" si="3"/>
        <v>0</v>
      </c>
      <c r="AZ48" s="289">
        <f t="shared" si="3"/>
        <v>0</v>
      </c>
      <c r="BA48" s="289">
        <f t="shared" si="3"/>
        <v>0</v>
      </c>
      <c r="BB48" s="289">
        <f t="shared" si="3"/>
        <v>0</v>
      </c>
      <c r="BC48" s="289">
        <f t="shared" si="3"/>
        <v>0</v>
      </c>
      <c r="BD48" s="289">
        <f t="shared" si="3"/>
        <v>0</v>
      </c>
      <c r="BE48" s="289">
        <f t="shared" si="3"/>
        <v>0</v>
      </c>
      <c r="BF48" s="289">
        <f t="shared" si="3"/>
        <v>0</v>
      </c>
      <c r="BG48" s="289">
        <f t="shared" si="3"/>
        <v>0</v>
      </c>
      <c r="BH48" s="289">
        <f t="shared" si="3"/>
        <v>0</v>
      </c>
      <c r="BI48" s="289">
        <f t="shared" si="3"/>
        <v>0</v>
      </c>
      <c r="BJ48" s="289">
        <f t="shared" si="3"/>
        <v>0</v>
      </c>
      <c r="BK48" s="289">
        <f t="shared" si="3"/>
        <v>0</v>
      </c>
      <c r="BL48" s="289">
        <f t="shared" si="3"/>
        <v>0</v>
      </c>
      <c r="BM48" s="289">
        <f t="shared" si="3"/>
        <v>0</v>
      </c>
      <c r="BN48" s="289">
        <f t="shared" si="3"/>
        <v>0</v>
      </c>
      <c r="BO48" s="289">
        <f t="shared" ref="BO48:BS48" si="4">SUM(BO44:BO47)</f>
        <v>0</v>
      </c>
      <c r="BP48" s="289">
        <f t="shared" si="4"/>
        <v>64958</v>
      </c>
      <c r="BQ48" s="289">
        <f t="shared" si="4"/>
        <v>67751</v>
      </c>
      <c r="BR48" s="289">
        <f t="shared" si="4"/>
        <v>67809</v>
      </c>
      <c r="BS48" s="289">
        <f t="shared" si="4"/>
        <v>67735</v>
      </c>
    </row>
  </sheetData>
  <mergeCells count="72">
    <mergeCell ref="BR17:BS17"/>
    <mergeCell ref="AV17:AW17"/>
    <mergeCell ref="AX17:AY17"/>
    <mergeCell ref="AZ17:BA17"/>
    <mergeCell ref="BB17:BC17"/>
    <mergeCell ref="BD17:BE17"/>
    <mergeCell ref="BF17:BG17"/>
    <mergeCell ref="BH17:BI17"/>
    <mergeCell ref="BJ17:BK17"/>
    <mergeCell ref="BL17:BM17"/>
    <mergeCell ref="BN17:BO17"/>
    <mergeCell ref="BP17:BQ17"/>
    <mergeCell ref="AT17:AU17"/>
    <mergeCell ref="X17:Y17"/>
    <mergeCell ref="Z17:AA17"/>
    <mergeCell ref="AB17:AC17"/>
    <mergeCell ref="AD17:AE17"/>
    <mergeCell ref="AF17:AG17"/>
    <mergeCell ref="AH17:AI17"/>
    <mergeCell ref="AJ17:AK17"/>
    <mergeCell ref="AL17:AM17"/>
    <mergeCell ref="AN17:AO17"/>
    <mergeCell ref="AP17:AQ17"/>
    <mergeCell ref="AR17:AS17"/>
    <mergeCell ref="V17:W17"/>
    <mergeCell ref="A16:A18"/>
    <mergeCell ref="B17:C17"/>
    <mergeCell ref="D17:E17"/>
    <mergeCell ref="F17:G17"/>
    <mergeCell ref="H17:I17"/>
    <mergeCell ref="J17:K17"/>
    <mergeCell ref="L17:M17"/>
    <mergeCell ref="N17:O17"/>
    <mergeCell ref="P17:Q17"/>
    <mergeCell ref="R17:S17"/>
    <mergeCell ref="T17:U17"/>
    <mergeCell ref="BR5:BS5"/>
    <mergeCell ref="AV5:AW5"/>
    <mergeCell ref="AX5:AY5"/>
    <mergeCell ref="AZ5:BA5"/>
    <mergeCell ref="BB5:BC5"/>
    <mergeCell ref="BD5:BE5"/>
    <mergeCell ref="BF5:BG5"/>
    <mergeCell ref="BH5:BI5"/>
    <mergeCell ref="BJ5:BK5"/>
    <mergeCell ref="BL5:BM5"/>
    <mergeCell ref="BN5:BO5"/>
    <mergeCell ref="BP5:BQ5"/>
    <mergeCell ref="AT5:AU5"/>
    <mergeCell ref="X5:Y5"/>
    <mergeCell ref="Z5:AA5"/>
    <mergeCell ref="AB5:AC5"/>
    <mergeCell ref="AD5:AE5"/>
    <mergeCell ref="AF5:AG5"/>
    <mergeCell ref="AH5:AI5"/>
    <mergeCell ref="AJ5:AK5"/>
    <mergeCell ref="AL5:AM5"/>
    <mergeCell ref="AN5:AO5"/>
    <mergeCell ref="AP5:AQ5"/>
    <mergeCell ref="AR5:AS5"/>
    <mergeCell ref="V5:W5"/>
    <mergeCell ref="A4:A6"/>
    <mergeCell ref="B5:C5"/>
    <mergeCell ref="D5:E5"/>
    <mergeCell ref="F5:G5"/>
    <mergeCell ref="H5:I5"/>
    <mergeCell ref="J5:K5"/>
    <mergeCell ref="L5:M5"/>
    <mergeCell ref="N5:O5"/>
    <mergeCell ref="P5:Q5"/>
    <mergeCell ref="R5:S5"/>
    <mergeCell ref="T5:U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C14B3-A742-410B-8345-20B3CD59942E}">
  <dimension ref="A1:L160"/>
  <sheetViews>
    <sheetView showGridLines="0" zoomScale="80" zoomScaleNormal="80" workbookViewId="0">
      <selection activeCell="B56" sqref="B56"/>
    </sheetView>
  </sheetViews>
  <sheetFormatPr defaultRowHeight="14.45"/>
  <cols>
    <col min="1" max="1" width="35.7109375" customWidth="1"/>
    <col min="2" max="2" width="11.28515625" customWidth="1"/>
    <col min="3" max="3" width="10.7109375" customWidth="1"/>
  </cols>
  <sheetData>
    <row r="1" spans="1:12" ht="71.650000000000006" customHeight="1">
      <c r="A1" s="405" t="s">
        <v>261</v>
      </c>
      <c r="B1" s="406"/>
      <c r="C1" s="406"/>
      <c r="D1" s="406"/>
      <c r="E1" s="406"/>
      <c r="F1" s="406"/>
      <c r="G1" s="406"/>
      <c r="H1" s="406"/>
      <c r="I1" s="406"/>
      <c r="J1" s="406"/>
      <c r="K1" s="406"/>
      <c r="L1" s="406"/>
    </row>
    <row r="2" spans="1:12" ht="12.6" customHeight="1"/>
    <row r="3" spans="1:12" ht="16.149999999999999" thickBot="1">
      <c r="A3" s="268" t="s">
        <v>262</v>
      </c>
      <c r="B3" s="33"/>
      <c r="C3" s="33"/>
    </row>
    <row r="4" spans="1:12" ht="15.6">
      <c r="A4" s="290" t="s">
        <v>133</v>
      </c>
      <c r="B4" s="291" t="s">
        <v>263</v>
      </c>
    </row>
    <row r="5" spans="1:12" ht="15.6">
      <c r="A5" s="292" t="s">
        <v>264</v>
      </c>
      <c r="B5" s="293">
        <v>15</v>
      </c>
    </row>
    <row r="6" spans="1:12" ht="15.6">
      <c r="A6" s="292" t="s">
        <v>265</v>
      </c>
      <c r="B6" s="293">
        <v>9</v>
      </c>
    </row>
    <row r="7" spans="1:12" ht="15.6">
      <c r="A7" s="292" t="s">
        <v>266</v>
      </c>
      <c r="B7" s="293">
        <v>10</v>
      </c>
    </row>
    <row r="8" spans="1:12" ht="15.6">
      <c r="A8" s="292" t="s">
        <v>267</v>
      </c>
      <c r="B8" s="293">
        <v>25</v>
      </c>
    </row>
    <row r="9" spans="1:12" ht="15.6">
      <c r="A9" s="292" t="s">
        <v>268</v>
      </c>
      <c r="B9" s="293">
        <v>17</v>
      </c>
    </row>
    <row r="10" spans="1:12" ht="15.6">
      <c r="A10" s="292" t="s">
        <v>269</v>
      </c>
      <c r="B10" s="293">
        <v>25</v>
      </c>
    </row>
    <row r="11" spans="1:12" ht="15.6">
      <c r="A11" s="292" t="s">
        <v>135</v>
      </c>
      <c r="B11" s="293">
        <v>24</v>
      </c>
    </row>
    <row r="12" spans="1:12" ht="16.149999999999999" thickBot="1">
      <c r="A12" s="294" t="s">
        <v>134</v>
      </c>
      <c r="B12" s="295">
        <v>0</v>
      </c>
    </row>
    <row r="14" spans="1:12" ht="16.149999999999999" thickBot="1">
      <c r="A14" s="268" t="s">
        <v>270</v>
      </c>
      <c r="B14" s="33"/>
    </row>
    <row r="15" spans="1:12" ht="15.6">
      <c r="A15" s="296" t="s">
        <v>133</v>
      </c>
      <c r="B15" s="297" t="s">
        <v>271</v>
      </c>
    </row>
    <row r="16" spans="1:12" ht="15.6">
      <c r="A16" s="298" t="s">
        <v>264</v>
      </c>
      <c r="B16" s="299">
        <v>22</v>
      </c>
    </row>
    <row r="17" spans="1:2" ht="15.6">
      <c r="A17" s="298" t="s">
        <v>265</v>
      </c>
      <c r="B17" s="299">
        <v>21</v>
      </c>
    </row>
    <row r="18" spans="1:2" ht="15.6">
      <c r="A18" s="298" t="s">
        <v>266</v>
      </c>
      <c r="B18" s="299">
        <v>19</v>
      </c>
    </row>
    <row r="19" spans="1:2" ht="15.6">
      <c r="A19" s="298" t="s">
        <v>267</v>
      </c>
      <c r="B19" s="299">
        <v>19</v>
      </c>
    </row>
    <row r="20" spans="1:2" ht="15.6">
      <c r="A20" s="298" t="s">
        <v>268</v>
      </c>
      <c r="B20" s="299">
        <v>19</v>
      </c>
    </row>
    <row r="21" spans="1:2" ht="15.6">
      <c r="A21" s="298" t="s">
        <v>269</v>
      </c>
      <c r="B21" s="299">
        <v>20</v>
      </c>
    </row>
    <row r="22" spans="1:2" ht="15.6">
      <c r="A22" s="298" t="s">
        <v>135</v>
      </c>
      <c r="B22" s="299">
        <v>22</v>
      </c>
    </row>
    <row r="23" spans="1:2" ht="16.149999999999999" thickBot="1">
      <c r="A23" s="300" t="s">
        <v>134</v>
      </c>
      <c r="B23" s="295">
        <v>0</v>
      </c>
    </row>
    <row r="24" spans="1:2" ht="15.6">
      <c r="B24" s="301"/>
    </row>
    <row r="25" spans="1:2" ht="16.149999999999999" thickBot="1">
      <c r="A25" s="268" t="s">
        <v>272</v>
      </c>
      <c r="B25" s="33"/>
    </row>
    <row r="26" spans="1:2" ht="15.6">
      <c r="A26" s="290" t="s">
        <v>133</v>
      </c>
      <c r="B26" s="291" t="s">
        <v>107</v>
      </c>
    </row>
    <row r="27" spans="1:2" ht="15.6">
      <c r="A27" s="292" t="s">
        <v>264</v>
      </c>
      <c r="B27" s="302">
        <v>12</v>
      </c>
    </row>
    <row r="28" spans="1:2" ht="15.6">
      <c r="A28" s="292" t="s">
        <v>265</v>
      </c>
      <c r="B28" s="302">
        <v>3</v>
      </c>
    </row>
    <row r="29" spans="1:2" ht="15.6">
      <c r="A29" s="292" t="s">
        <v>266</v>
      </c>
      <c r="B29" s="302">
        <v>9</v>
      </c>
    </row>
    <row r="30" spans="1:2" ht="15.6">
      <c r="A30" s="292" t="s">
        <v>267</v>
      </c>
      <c r="B30" s="302">
        <v>11</v>
      </c>
    </row>
    <row r="31" spans="1:2" ht="15.6">
      <c r="A31" s="292" t="s">
        <v>268</v>
      </c>
      <c r="B31" s="302">
        <v>8</v>
      </c>
    </row>
    <row r="32" spans="1:2" ht="15.6">
      <c r="A32" s="292" t="s">
        <v>269</v>
      </c>
      <c r="B32" s="302">
        <v>14</v>
      </c>
    </row>
    <row r="33" spans="1:2" ht="15.6">
      <c r="A33" s="292" t="s">
        <v>135</v>
      </c>
      <c r="B33" s="293">
        <v>11</v>
      </c>
    </row>
    <row r="34" spans="1:2" ht="16.149999999999999" thickBot="1">
      <c r="A34" s="294" t="s">
        <v>134</v>
      </c>
      <c r="B34" s="295">
        <v>0</v>
      </c>
    </row>
    <row r="35" spans="1:2" ht="15.6">
      <c r="B35" s="301"/>
    </row>
    <row r="36" spans="1:2" ht="16.149999999999999" thickBot="1">
      <c r="A36" s="268" t="s">
        <v>273</v>
      </c>
      <c r="B36" s="33"/>
    </row>
    <row r="37" spans="1:2" ht="15.6">
      <c r="A37" s="290" t="s">
        <v>133</v>
      </c>
      <c r="B37" s="291" t="s">
        <v>263</v>
      </c>
    </row>
    <row r="38" spans="1:2" ht="15.6">
      <c r="A38" s="292" t="s">
        <v>264</v>
      </c>
      <c r="B38" s="302">
        <v>30</v>
      </c>
    </row>
    <row r="39" spans="1:2" ht="15.6">
      <c r="A39" s="292" t="s">
        <v>265</v>
      </c>
      <c r="B39" s="302">
        <v>12</v>
      </c>
    </row>
    <row r="40" spans="1:2" ht="15.6">
      <c r="A40" s="292" t="s">
        <v>266</v>
      </c>
      <c r="B40" s="302">
        <v>11</v>
      </c>
    </row>
    <row r="41" spans="1:2" ht="15.6">
      <c r="A41" s="292" t="s">
        <v>267</v>
      </c>
      <c r="B41" s="302">
        <v>6</v>
      </c>
    </row>
    <row r="42" spans="1:2" ht="15.6">
      <c r="A42" s="292" t="s">
        <v>274</v>
      </c>
      <c r="B42" s="302">
        <v>1</v>
      </c>
    </row>
    <row r="43" spans="1:2" ht="15.6">
      <c r="A43" s="292" t="s">
        <v>269</v>
      </c>
      <c r="B43" s="302">
        <v>7</v>
      </c>
    </row>
    <row r="44" spans="1:2" ht="15.6">
      <c r="A44" s="292" t="s">
        <v>135</v>
      </c>
      <c r="B44" s="293">
        <v>13</v>
      </c>
    </row>
    <row r="45" spans="1:2" ht="16.149999999999999" thickBot="1">
      <c r="A45" s="294" t="s">
        <v>134</v>
      </c>
      <c r="B45" s="295">
        <v>0</v>
      </c>
    </row>
    <row r="47" spans="1:2" ht="16.149999999999999" thickBot="1">
      <c r="A47" s="268" t="s">
        <v>275</v>
      </c>
      <c r="B47" s="33"/>
    </row>
    <row r="48" spans="1:2" ht="15.6">
      <c r="A48" s="290" t="s">
        <v>133</v>
      </c>
      <c r="B48" s="291" t="s">
        <v>271</v>
      </c>
    </row>
    <row r="49" spans="1:2" ht="15.6">
      <c r="A49" s="292" t="s">
        <v>264</v>
      </c>
      <c r="B49" s="302">
        <v>19</v>
      </c>
    </row>
    <row r="50" spans="1:2" ht="15.6">
      <c r="A50" s="292" t="s">
        <v>265</v>
      </c>
      <c r="B50" s="302">
        <v>8</v>
      </c>
    </row>
    <row r="51" spans="1:2" ht="15.6">
      <c r="A51" s="292" t="s">
        <v>266</v>
      </c>
      <c r="B51" s="302">
        <v>9</v>
      </c>
    </row>
    <row r="52" spans="1:2" ht="15.6">
      <c r="A52" s="292" t="s">
        <v>267</v>
      </c>
      <c r="B52" s="302">
        <v>4</v>
      </c>
    </row>
    <row r="53" spans="1:2" ht="15.6">
      <c r="A53" s="292" t="s">
        <v>274</v>
      </c>
      <c r="B53" s="302">
        <v>1</v>
      </c>
    </row>
    <row r="54" spans="1:2" ht="15.6">
      <c r="A54" s="292" t="s">
        <v>269</v>
      </c>
      <c r="B54" s="302">
        <v>4</v>
      </c>
    </row>
    <row r="55" spans="1:2" ht="15.6">
      <c r="A55" s="292" t="s">
        <v>135</v>
      </c>
      <c r="B55" s="293">
        <v>7</v>
      </c>
    </row>
    <row r="56" spans="1:2" ht="16.149999999999999" thickBot="1">
      <c r="A56" s="294" t="s">
        <v>134</v>
      </c>
      <c r="B56" s="295">
        <v>0</v>
      </c>
    </row>
    <row r="57" spans="1:2" ht="15.6">
      <c r="B57" s="301"/>
    </row>
    <row r="58" spans="1:2" ht="16.149999999999999" thickBot="1">
      <c r="A58" s="268" t="s">
        <v>276</v>
      </c>
      <c r="B58" s="33"/>
    </row>
    <row r="59" spans="1:2" ht="15.6">
      <c r="A59" s="290" t="s">
        <v>133</v>
      </c>
      <c r="B59" s="291" t="s">
        <v>107</v>
      </c>
    </row>
    <row r="60" spans="1:2" ht="15.6">
      <c r="A60" s="292" t="s">
        <v>264</v>
      </c>
      <c r="B60" s="302">
        <v>2</v>
      </c>
    </row>
    <row r="61" spans="1:2" ht="15.6">
      <c r="A61" s="292" t="s">
        <v>265</v>
      </c>
      <c r="B61" s="302">
        <v>1</v>
      </c>
    </row>
    <row r="62" spans="1:2" ht="15.6">
      <c r="A62" s="292" t="s">
        <v>266</v>
      </c>
      <c r="B62" s="302">
        <v>0</v>
      </c>
    </row>
    <row r="63" spans="1:2" ht="15.6">
      <c r="A63" s="292" t="s">
        <v>267</v>
      </c>
      <c r="B63" s="302">
        <v>0</v>
      </c>
    </row>
    <row r="64" spans="1:2" ht="15.6">
      <c r="A64" s="292" t="s">
        <v>268</v>
      </c>
      <c r="B64" s="302">
        <v>0</v>
      </c>
    </row>
    <row r="65" spans="1:2" ht="15.6">
      <c r="A65" s="292" t="s">
        <v>269</v>
      </c>
      <c r="B65" s="302">
        <v>0</v>
      </c>
    </row>
    <row r="66" spans="1:2" ht="15.6">
      <c r="A66" s="292" t="s">
        <v>135</v>
      </c>
      <c r="B66" s="302">
        <v>0</v>
      </c>
    </row>
    <row r="67" spans="1:2" ht="16.149999999999999" thickBot="1">
      <c r="A67" s="294" t="s">
        <v>134</v>
      </c>
      <c r="B67" s="295">
        <v>0</v>
      </c>
    </row>
    <row r="68" spans="1:2" ht="15.6">
      <c r="B68" s="301"/>
    </row>
    <row r="69" spans="1:2" ht="16.149999999999999" thickBot="1">
      <c r="A69" s="268" t="s">
        <v>277</v>
      </c>
      <c r="B69" s="33"/>
    </row>
    <row r="70" spans="1:2" ht="15.6">
      <c r="A70" s="290" t="s">
        <v>133</v>
      </c>
      <c r="B70" s="291" t="s">
        <v>263</v>
      </c>
    </row>
    <row r="71" spans="1:2" ht="15.6">
      <c r="A71" s="292" t="s">
        <v>264</v>
      </c>
      <c r="B71" s="302">
        <v>24545</v>
      </c>
    </row>
    <row r="72" spans="1:2" ht="15.6">
      <c r="A72" s="292" t="s">
        <v>265</v>
      </c>
      <c r="B72" s="302">
        <v>22976</v>
      </c>
    </row>
    <row r="73" spans="1:2" ht="15.6">
      <c r="A73" s="292" t="s">
        <v>266</v>
      </c>
      <c r="B73" s="302">
        <v>16174</v>
      </c>
    </row>
    <row r="74" spans="1:2" ht="15.6">
      <c r="A74" s="292" t="s">
        <v>267</v>
      </c>
      <c r="B74" s="302">
        <v>6941</v>
      </c>
    </row>
    <row r="75" spans="1:2" ht="15.6">
      <c r="A75" s="292" t="s">
        <v>268</v>
      </c>
      <c r="B75" s="302">
        <v>5977</v>
      </c>
    </row>
    <row r="76" spans="1:2" ht="15.6">
      <c r="A76" s="292" t="s">
        <v>269</v>
      </c>
      <c r="B76" s="302">
        <v>9042</v>
      </c>
    </row>
    <row r="77" spans="1:2" ht="15.6">
      <c r="A77" s="292" t="s">
        <v>135</v>
      </c>
      <c r="B77" s="302">
        <v>9739</v>
      </c>
    </row>
    <row r="78" spans="1:2" ht="16.149999999999999" thickBot="1">
      <c r="A78" s="294" t="s">
        <v>134</v>
      </c>
      <c r="B78" s="295">
        <v>0</v>
      </c>
    </row>
    <row r="80" spans="1:2" ht="16.149999999999999" thickBot="1">
      <c r="A80" s="268" t="s">
        <v>278</v>
      </c>
      <c r="B80" s="33"/>
    </row>
    <row r="81" spans="1:2" ht="15.6">
      <c r="A81" s="290" t="s">
        <v>133</v>
      </c>
      <c r="B81" s="291" t="s">
        <v>271</v>
      </c>
    </row>
    <row r="82" spans="1:2" ht="15.6">
      <c r="A82" s="292" t="s">
        <v>264</v>
      </c>
      <c r="B82" s="302">
        <v>25793</v>
      </c>
    </row>
    <row r="83" spans="1:2" ht="15.6">
      <c r="A83" s="292" t="s">
        <v>265</v>
      </c>
      <c r="B83" s="302">
        <v>24371</v>
      </c>
    </row>
    <row r="84" spans="1:2" ht="15.6">
      <c r="A84" s="292" t="s">
        <v>266</v>
      </c>
      <c r="B84" s="302">
        <v>17657</v>
      </c>
    </row>
    <row r="85" spans="1:2" ht="15.6">
      <c r="A85" s="292" t="s">
        <v>267</v>
      </c>
      <c r="B85" s="302">
        <v>7422</v>
      </c>
    </row>
    <row r="86" spans="1:2" ht="15.6">
      <c r="A86" s="292" t="s">
        <v>268</v>
      </c>
      <c r="B86" s="302">
        <v>6468</v>
      </c>
    </row>
    <row r="87" spans="1:2" ht="15.6">
      <c r="A87" s="292" t="s">
        <v>269</v>
      </c>
      <c r="B87" s="302">
        <v>9470</v>
      </c>
    </row>
    <row r="88" spans="1:2" ht="15.6">
      <c r="A88" s="292" t="s">
        <v>135</v>
      </c>
      <c r="B88" s="302">
        <v>9977</v>
      </c>
    </row>
    <row r="89" spans="1:2" ht="16.149999999999999" thickBot="1">
      <c r="A89" s="294" t="s">
        <v>134</v>
      </c>
      <c r="B89" s="295">
        <v>18277</v>
      </c>
    </row>
    <row r="90" spans="1:2" ht="15.6">
      <c r="B90" s="301"/>
    </row>
    <row r="91" spans="1:2" ht="16.149999999999999" thickBot="1">
      <c r="A91" s="268" t="s">
        <v>279</v>
      </c>
      <c r="B91" s="33"/>
    </row>
    <row r="92" spans="1:2" ht="15.6">
      <c r="A92" s="290" t="s">
        <v>133</v>
      </c>
      <c r="B92" s="291" t="s">
        <v>107</v>
      </c>
    </row>
    <row r="93" spans="1:2" ht="15.6">
      <c r="A93" s="292" t="s">
        <v>264</v>
      </c>
      <c r="B93" s="302">
        <v>13632</v>
      </c>
    </row>
    <row r="94" spans="1:2" ht="15.6">
      <c r="A94" s="292" t="s">
        <v>265</v>
      </c>
      <c r="B94" s="302">
        <v>13203</v>
      </c>
    </row>
    <row r="95" spans="1:2" ht="15.6">
      <c r="A95" s="292" t="s">
        <v>266</v>
      </c>
      <c r="B95" s="302">
        <v>10998</v>
      </c>
    </row>
    <row r="96" spans="1:2" ht="15.6">
      <c r="A96" s="292" t="s">
        <v>267</v>
      </c>
      <c r="B96" s="302">
        <v>64</v>
      </c>
    </row>
    <row r="97" spans="1:9" ht="15.6">
      <c r="A97" s="292" t="s">
        <v>268</v>
      </c>
      <c r="B97" s="302">
        <v>4065</v>
      </c>
    </row>
    <row r="98" spans="1:9" ht="15.6">
      <c r="A98" s="292" t="s">
        <v>269</v>
      </c>
      <c r="B98" s="302">
        <v>5801</v>
      </c>
    </row>
    <row r="99" spans="1:9" ht="15.6">
      <c r="A99" s="292" t="s">
        <v>135</v>
      </c>
      <c r="B99" s="302">
        <v>6458</v>
      </c>
    </row>
    <row r="100" spans="1:9" ht="16.149999999999999" thickBot="1">
      <c r="A100" s="294" t="s">
        <v>134</v>
      </c>
      <c r="B100" s="295">
        <v>0</v>
      </c>
    </row>
    <row r="101" spans="1:9" ht="15.6">
      <c r="B101" s="301"/>
    </row>
    <row r="102" spans="1:9" ht="16.149999999999999" thickBot="1">
      <c r="A102" s="268" t="s">
        <v>280</v>
      </c>
      <c r="B102" s="33"/>
    </row>
    <row r="103" spans="1:9" ht="15.6">
      <c r="A103" s="290" t="s">
        <v>281</v>
      </c>
      <c r="B103" s="303" t="s">
        <v>264</v>
      </c>
      <c r="C103" s="303" t="s">
        <v>265</v>
      </c>
      <c r="D103" s="303" t="s">
        <v>266</v>
      </c>
      <c r="E103" s="303" t="s">
        <v>267</v>
      </c>
      <c r="F103" s="303" t="s">
        <v>274</v>
      </c>
      <c r="G103" s="303" t="s">
        <v>269</v>
      </c>
      <c r="H103" s="303" t="s">
        <v>135</v>
      </c>
      <c r="I103" s="291" t="s">
        <v>134</v>
      </c>
    </row>
    <row r="104" spans="1:9" ht="15.6">
      <c r="A104" s="292" t="s">
        <v>282</v>
      </c>
      <c r="B104" s="304"/>
      <c r="C104" s="304"/>
      <c r="D104" s="304"/>
      <c r="E104" s="304"/>
      <c r="F104" s="305">
        <v>23</v>
      </c>
      <c r="G104" s="305">
        <v>123</v>
      </c>
      <c r="H104" s="305">
        <v>70</v>
      </c>
      <c r="I104" s="302">
        <v>0</v>
      </c>
    </row>
    <row r="105" spans="1:9" ht="15.6">
      <c r="A105" s="292" t="s">
        <v>283</v>
      </c>
      <c r="B105" s="304">
        <v>0</v>
      </c>
      <c r="C105" s="304">
        <v>0</v>
      </c>
      <c r="D105" s="304">
        <v>0</v>
      </c>
      <c r="E105" s="305">
        <v>10</v>
      </c>
      <c r="F105" s="305">
        <v>37</v>
      </c>
      <c r="G105" s="305">
        <v>69</v>
      </c>
      <c r="H105" s="305">
        <v>56</v>
      </c>
      <c r="I105" s="302">
        <v>0</v>
      </c>
    </row>
    <row r="106" spans="1:9" ht="15.6">
      <c r="A106" s="292" t="s">
        <v>284</v>
      </c>
      <c r="B106" s="304"/>
      <c r="C106" s="304"/>
      <c r="D106" s="304"/>
      <c r="E106" s="304"/>
      <c r="F106" s="305">
        <v>54</v>
      </c>
      <c r="G106" s="305">
        <v>129</v>
      </c>
      <c r="H106" s="305">
        <v>70</v>
      </c>
      <c r="I106" s="302">
        <v>0</v>
      </c>
    </row>
    <row r="107" spans="1:9" ht="15.6">
      <c r="A107" s="292" t="s">
        <v>285</v>
      </c>
      <c r="B107" s="305">
        <v>10119</v>
      </c>
      <c r="C107" s="305">
        <v>9164</v>
      </c>
      <c r="D107" s="305">
        <v>6123</v>
      </c>
      <c r="E107" s="305">
        <v>5270</v>
      </c>
      <c r="F107" s="305">
        <v>6607</v>
      </c>
      <c r="G107" s="305">
        <v>5089</v>
      </c>
      <c r="H107" s="305">
        <v>4958</v>
      </c>
      <c r="I107" s="302">
        <v>0</v>
      </c>
    </row>
    <row r="108" spans="1:9" ht="15.6">
      <c r="A108" s="292" t="s">
        <v>286</v>
      </c>
      <c r="B108" s="304"/>
      <c r="C108" s="304"/>
      <c r="D108" s="304"/>
      <c r="E108" s="304"/>
      <c r="F108" s="304"/>
      <c r="G108" s="305">
        <v>39</v>
      </c>
      <c r="H108" s="305">
        <v>34</v>
      </c>
      <c r="I108" s="302">
        <v>0</v>
      </c>
    </row>
    <row r="109" spans="1:9" ht="15.6">
      <c r="A109" s="292" t="s">
        <v>287</v>
      </c>
      <c r="B109" s="304">
        <v>0</v>
      </c>
      <c r="C109" s="304">
        <v>0</v>
      </c>
      <c r="D109" s="304">
        <v>0</v>
      </c>
      <c r="E109" s="305">
        <v>1303</v>
      </c>
      <c r="F109" s="305">
        <v>4296</v>
      </c>
      <c r="G109" s="305">
        <v>1008</v>
      </c>
      <c r="H109" s="305">
        <v>551</v>
      </c>
      <c r="I109" s="302">
        <v>0</v>
      </c>
    </row>
    <row r="110" spans="1:9" ht="15.6">
      <c r="A110" s="292" t="s">
        <v>288</v>
      </c>
      <c r="B110" s="305">
        <v>13597</v>
      </c>
      <c r="C110" s="305">
        <v>13716</v>
      </c>
      <c r="D110" s="305">
        <v>9950</v>
      </c>
      <c r="E110" s="305">
        <v>10790</v>
      </c>
      <c r="F110" s="305">
        <v>16487</v>
      </c>
      <c r="G110" s="305">
        <v>11532</v>
      </c>
      <c r="H110" s="305">
        <v>12273</v>
      </c>
      <c r="I110" s="302">
        <v>0</v>
      </c>
    </row>
    <row r="111" spans="1:9" ht="15.6">
      <c r="A111" s="292" t="s">
        <v>289</v>
      </c>
      <c r="B111" s="304"/>
      <c r="C111" s="304"/>
      <c r="D111" s="304"/>
      <c r="E111" s="304"/>
      <c r="F111" s="304"/>
      <c r="G111" s="304"/>
      <c r="H111" s="304"/>
      <c r="I111" s="306">
        <v>0</v>
      </c>
    </row>
    <row r="112" spans="1:9" ht="15.6">
      <c r="A112" s="292" t="s">
        <v>290</v>
      </c>
      <c r="B112" s="305">
        <v>53</v>
      </c>
      <c r="C112" s="305">
        <v>34</v>
      </c>
      <c r="D112" s="305">
        <v>36</v>
      </c>
      <c r="E112" s="305">
        <v>11</v>
      </c>
      <c r="F112" s="305">
        <v>30</v>
      </c>
      <c r="G112" s="305">
        <v>58</v>
      </c>
      <c r="H112" s="305">
        <v>35</v>
      </c>
      <c r="I112" s="302">
        <v>0</v>
      </c>
    </row>
    <row r="113" spans="1:9" ht="15.6">
      <c r="A113" s="292" t="s">
        <v>291</v>
      </c>
      <c r="B113" s="305">
        <v>637</v>
      </c>
      <c r="C113" s="305">
        <v>823</v>
      </c>
      <c r="D113" s="305">
        <v>543</v>
      </c>
      <c r="E113" s="305">
        <v>2222</v>
      </c>
      <c r="F113" s="305">
        <v>10858</v>
      </c>
      <c r="G113" s="305">
        <v>21525</v>
      </c>
      <c r="H113" s="305">
        <v>8651</v>
      </c>
      <c r="I113" s="302">
        <v>0</v>
      </c>
    </row>
    <row r="114" spans="1:9" ht="15.6">
      <c r="A114" s="292" t="s">
        <v>292</v>
      </c>
      <c r="B114" s="305">
        <v>236</v>
      </c>
      <c r="C114" s="305">
        <v>132</v>
      </c>
      <c r="D114" s="305">
        <v>105</v>
      </c>
      <c r="E114" s="305">
        <v>52</v>
      </c>
      <c r="F114" s="305">
        <v>88</v>
      </c>
      <c r="G114" s="305">
        <v>194</v>
      </c>
      <c r="H114" s="305">
        <v>68</v>
      </c>
      <c r="I114" s="302">
        <v>0</v>
      </c>
    </row>
    <row r="115" spans="1:9" ht="15.6">
      <c r="A115" s="292" t="s">
        <v>293</v>
      </c>
      <c r="B115" s="305">
        <v>81</v>
      </c>
      <c r="C115" s="305">
        <v>40</v>
      </c>
      <c r="D115" s="305">
        <v>29</v>
      </c>
      <c r="E115" s="305">
        <v>12</v>
      </c>
      <c r="F115" s="305">
        <v>5</v>
      </c>
      <c r="G115" s="305">
        <v>8</v>
      </c>
      <c r="H115" s="305">
        <v>4</v>
      </c>
      <c r="I115" s="302">
        <v>0</v>
      </c>
    </row>
    <row r="116" spans="1:9" ht="15.6">
      <c r="A116" s="292" t="s">
        <v>294</v>
      </c>
      <c r="B116" s="305">
        <v>134</v>
      </c>
      <c r="C116" s="305">
        <v>82</v>
      </c>
      <c r="D116" s="305">
        <v>72</v>
      </c>
      <c r="E116" s="305">
        <v>29</v>
      </c>
      <c r="F116" s="305">
        <v>26</v>
      </c>
      <c r="G116" s="305">
        <v>38</v>
      </c>
      <c r="H116" s="305">
        <v>58</v>
      </c>
      <c r="I116" s="302">
        <v>0</v>
      </c>
    </row>
    <row r="117" spans="1:9" ht="15.6">
      <c r="A117" s="292" t="s">
        <v>295</v>
      </c>
      <c r="B117" s="305">
        <v>27</v>
      </c>
      <c r="C117" s="305">
        <v>19</v>
      </c>
      <c r="D117" s="305">
        <v>17</v>
      </c>
      <c r="E117" s="305">
        <v>7</v>
      </c>
      <c r="F117" s="305">
        <v>12</v>
      </c>
      <c r="G117" s="305">
        <v>25</v>
      </c>
      <c r="H117" s="305">
        <v>40</v>
      </c>
      <c r="I117" s="302">
        <v>0</v>
      </c>
    </row>
    <row r="118" spans="1:9" ht="15.6">
      <c r="A118" s="292" t="s">
        <v>296</v>
      </c>
      <c r="B118" s="304"/>
      <c r="C118" s="304"/>
      <c r="D118" s="304"/>
      <c r="E118" s="304"/>
      <c r="F118" s="305">
        <v>86</v>
      </c>
      <c r="G118" s="305">
        <v>199</v>
      </c>
      <c r="H118" s="305">
        <v>38</v>
      </c>
      <c r="I118" s="302">
        <v>0</v>
      </c>
    </row>
    <row r="119" spans="1:9" ht="15.6">
      <c r="A119" s="292" t="s">
        <v>297</v>
      </c>
      <c r="B119" s="304">
        <v>0</v>
      </c>
      <c r="C119" s="304">
        <v>0</v>
      </c>
      <c r="D119" s="304">
        <v>0</v>
      </c>
      <c r="E119" s="305">
        <v>2452</v>
      </c>
      <c r="F119" s="305">
        <v>17061</v>
      </c>
      <c r="G119" s="305">
        <v>17048</v>
      </c>
      <c r="H119" s="305">
        <v>4979</v>
      </c>
      <c r="I119" s="302">
        <v>0</v>
      </c>
    </row>
    <row r="120" spans="1:9" ht="16.149999999999999" thickBot="1">
      <c r="A120" s="294" t="s">
        <v>298</v>
      </c>
      <c r="B120" s="307">
        <v>51</v>
      </c>
      <c r="C120" s="307">
        <v>32</v>
      </c>
      <c r="D120" s="307">
        <v>14</v>
      </c>
      <c r="E120" s="307">
        <v>5</v>
      </c>
      <c r="F120" s="307">
        <v>24</v>
      </c>
      <c r="G120" s="307">
        <v>9</v>
      </c>
      <c r="H120" s="307">
        <v>11</v>
      </c>
      <c r="I120" s="295">
        <v>0</v>
      </c>
    </row>
    <row r="122" spans="1:9" ht="16.149999999999999" thickBot="1">
      <c r="A122" s="268" t="s">
        <v>299</v>
      </c>
      <c r="B122" s="33"/>
    </row>
    <row r="123" spans="1:9" ht="15.6">
      <c r="A123" s="290" t="s">
        <v>281</v>
      </c>
      <c r="B123" s="303" t="s">
        <v>264</v>
      </c>
      <c r="C123" s="303" t="s">
        <v>265</v>
      </c>
      <c r="D123" s="303" t="s">
        <v>266</v>
      </c>
      <c r="E123" s="303" t="s">
        <v>267</v>
      </c>
      <c r="F123" s="303" t="s">
        <v>274</v>
      </c>
      <c r="G123" s="303" t="s">
        <v>269</v>
      </c>
      <c r="H123" s="303" t="s">
        <v>135</v>
      </c>
      <c r="I123" s="291" t="s">
        <v>134</v>
      </c>
    </row>
    <row r="124" spans="1:9" ht="15.6">
      <c r="A124" s="292" t="s">
        <v>282</v>
      </c>
      <c r="B124" s="304"/>
      <c r="C124" s="304"/>
      <c r="D124" s="304"/>
      <c r="E124" s="304"/>
      <c r="F124" s="305">
        <v>173</v>
      </c>
      <c r="G124" s="305">
        <v>649</v>
      </c>
      <c r="H124" s="305">
        <v>491</v>
      </c>
      <c r="I124" s="302">
        <v>0</v>
      </c>
    </row>
    <row r="125" spans="1:9" ht="15.6">
      <c r="A125" s="292" t="s">
        <v>283</v>
      </c>
      <c r="B125" s="304">
        <v>0</v>
      </c>
      <c r="C125" s="304">
        <v>0</v>
      </c>
      <c r="D125" s="304">
        <v>0</v>
      </c>
      <c r="E125" s="305">
        <v>10</v>
      </c>
      <c r="F125" s="305">
        <v>36</v>
      </c>
      <c r="G125" s="305">
        <v>49</v>
      </c>
      <c r="H125" s="305">
        <v>55</v>
      </c>
      <c r="I125" s="302">
        <v>0</v>
      </c>
    </row>
    <row r="126" spans="1:9" ht="15.6">
      <c r="A126" s="292" t="s">
        <v>284</v>
      </c>
      <c r="B126" s="304"/>
      <c r="C126" s="304"/>
      <c r="D126" s="304"/>
      <c r="E126" s="304"/>
      <c r="F126" s="305">
        <v>108</v>
      </c>
      <c r="G126" s="305">
        <v>689</v>
      </c>
      <c r="H126" s="305">
        <v>551</v>
      </c>
      <c r="I126" s="302">
        <v>0</v>
      </c>
    </row>
    <row r="127" spans="1:9" ht="15.6">
      <c r="A127" s="292" t="s">
        <v>285</v>
      </c>
      <c r="B127" s="305">
        <v>33169</v>
      </c>
      <c r="C127" s="305">
        <v>43408</v>
      </c>
      <c r="D127" s="305">
        <v>11108</v>
      </c>
      <c r="E127" s="305">
        <v>5137</v>
      </c>
      <c r="F127" s="305">
        <v>5367</v>
      </c>
      <c r="G127" s="305">
        <v>8904</v>
      </c>
      <c r="H127" s="305">
        <v>10786</v>
      </c>
      <c r="I127" s="302">
        <v>0</v>
      </c>
    </row>
    <row r="128" spans="1:9" ht="15.6">
      <c r="A128" s="292" t="s">
        <v>286</v>
      </c>
      <c r="B128" s="304"/>
      <c r="C128" s="304"/>
      <c r="D128" s="304"/>
      <c r="E128" s="304"/>
      <c r="F128" s="304"/>
      <c r="G128" s="305">
        <v>200</v>
      </c>
      <c r="H128" s="305">
        <v>282</v>
      </c>
      <c r="I128" s="302">
        <v>0</v>
      </c>
    </row>
    <row r="129" spans="1:9" ht="15.6">
      <c r="A129" s="292" t="s">
        <v>287</v>
      </c>
      <c r="B129" s="304">
        <v>0</v>
      </c>
      <c r="C129" s="304">
        <v>0</v>
      </c>
      <c r="D129" s="304">
        <v>0</v>
      </c>
      <c r="E129" s="305">
        <v>12331</v>
      </c>
      <c r="F129" s="305">
        <v>3926</v>
      </c>
      <c r="G129" s="305">
        <v>1684</v>
      </c>
      <c r="H129" s="305">
        <v>2239</v>
      </c>
      <c r="I129" s="302">
        <v>0</v>
      </c>
    </row>
    <row r="130" spans="1:9" ht="15.6">
      <c r="A130" s="292" t="s">
        <v>288</v>
      </c>
      <c r="B130" s="305">
        <v>62461</v>
      </c>
      <c r="C130" s="305">
        <v>104166</v>
      </c>
      <c r="D130" s="305">
        <v>16860</v>
      </c>
      <c r="E130" s="305">
        <v>13106</v>
      </c>
      <c r="F130" s="305">
        <v>11239</v>
      </c>
      <c r="G130" s="305">
        <v>21610</v>
      </c>
      <c r="H130" s="305">
        <v>27895</v>
      </c>
      <c r="I130" s="302">
        <v>0</v>
      </c>
    </row>
    <row r="131" spans="1:9" ht="15.6">
      <c r="A131" s="292" t="s">
        <v>289</v>
      </c>
      <c r="B131" s="304"/>
      <c r="C131" s="304"/>
      <c r="D131" s="304"/>
      <c r="E131" s="304"/>
      <c r="F131" s="304"/>
      <c r="G131" s="304"/>
      <c r="H131" s="304"/>
      <c r="I131" s="306">
        <v>0</v>
      </c>
    </row>
    <row r="132" spans="1:9" ht="15.6">
      <c r="A132" s="292" t="s">
        <v>290</v>
      </c>
      <c r="B132" s="305">
        <v>777</v>
      </c>
      <c r="C132" s="305">
        <v>371</v>
      </c>
      <c r="D132" s="305">
        <v>152</v>
      </c>
      <c r="E132" s="305">
        <v>384</v>
      </c>
      <c r="F132" s="305">
        <v>962</v>
      </c>
      <c r="G132" s="305">
        <v>835</v>
      </c>
      <c r="H132" s="305">
        <v>693</v>
      </c>
      <c r="I132" s="302">
        <v>0</v>
      </c>
    </row>
    <row r="133" spans="1:9" ht="15.6">
      <c r="A133" s="292" t="s">
        <v>291</v>
      </c>
      <c r="B133" s="305">
        <v>3428</v>
      </c>
      <c r="C133" s="305">
        <v>7893</v>
      </c>
      <c r="D133" s="305">
        <v>1467</v>
      </c>
      <c r="E133" s="305">
        <v>26920</v>
      </c>
      <c r="F133" s="305">
        <v>48045</v>
      </c>
      <c r="G133" s="305">
        <v>4448</v>
      </c>
      <c r="H133" s="305">
        <v>10335</v>
      </c>
      <c r="I133" s="302">
        <v>0</v>
      </c>
    </row>
    <row r="134" spans="1:9" ht="15.6">
      <c r="A134" s="292" t="s">
        <v>292</v>
      </c>
      <c r="B134" s="305">
        <v>290</v>
      </c>
      <c r="C134" s="305">
        <v>155</v>
      </c>
      <c r="D134" s="305">
        <v>129</v>
      </c>
      <c r="E134" s="305">
        <v>106</v>
      </c>
      <c r="F134" s="305">
        <v>502</v>
      </c>
      <c r="G134" s="305">
        <v>496</v>
      </c>
      <c r="H134" s="305">
        <v>191</v>
      </c>
      <c r="I134" s="302">
        <v>0</v>
      </c>
    </row>
    <row r="135" spans="1:9" ht="15.6">
      <c r="A135" s="292" t="s">
        <v>293</v>
      </c>
      <c r="B135" s="305">
        <v>113</v>
      </c>
      <c r="C135" s="305">
        <v>61</v>
      </c>
      <c r="D135" s="305">
        <v>39</v>
      </c>
      <c r="E135" s="305">
        <v>15</v>
      </c>
      <c r="F135" s="305">
        <v>9</v>
      </c>
      <c r="G135" s="305">
        <v>11</v>
      </c>
      <c r="H135" s="305">
        <v>7</v>
      </c>
      <c r="I135" s="302">
        <v>0</v>
      </c>
    </row>
    <row r="136" spans="1:9" ht="15.6">
      <c r="A136" s="292" t="s">
        <v>294</v>
      </c>
      <c r="B136" s="305">
        <v>121</v>
      </c>
      <c r="C136" s="305">
        <v>73</v>
      </c>
      <c r="D136" s="305">
        <v>68</v>
      </c>
      <c r="E136" s="305">
        <v>46</v>
      </c>
      <c r="F136" s="305">
        <v>58</v>
      </c>
      <c r="G136" s="305">
        <v>125</v>
      </c>
      <c r="H136" s="305">
        <v>508</v>
      </c>
      <c r="I136" s="302">
        <v>0</v>
      </c>
    </row>
    <row r="137" spans="1:9" ht="15.6">
      <c r="A137" s="292" t="s">
        <v>295</v>
      </c>
      <c r="B137" s="305">
        <v>41</v>
      </c>
      <c r="C137" s="305">
        <v>31</v>
      </c>
      <c r="D137" s="305">
        <v>21</v>
      </c>
      <c r="E137" s="305">
        <v>19</v>
      </c>
      <c r="F137" s="305">
        <v>107</v>
      </c>
      <c r="G137" s="305">
        <v>192</v>
      </c>
      <c r="H137" s="305">
        <v>269</v>
      </c>
      <c r="I137" s="302">
        <v>0</v>
      </c>
    </row>
    <row r="138" spans="1:9" ht="15.6">
      <c r="A138" s="292" t="s">
        <v>296</v>
      </c>
      <c r="B138" s="304"/>
      <c r="C138" s="304"/>
      <c r="D138" s="304"/>
      <c r="E138" s="304"/>
      <c r="F138" s="305">
        <v>75</v>
      </c>
      <c r="G138" s="305">
        <v>105</v>
      </c>
      <c r="H138" s="305">
        <v>106</v>
      </c>
      <c r="I138" s="302">
        <v>0</v>
      </c>
    </row>
    <row r="139" spans="1:9" ht="15.6">
      <c r="A139" s="292" t="s">
        <v>297</v>
      </c>
      <c r="B139" s="304">
        <v>0</v>
      </c>
      <c r="C139" s="304">
        <v>0</v>
      </c>
      <c r="D139" s="304">
        <v>0</v>
      </c>
      <c r="E139" s="305">
        <v>3823</v>
      </c>
      <c r="F139" s="305">
        <v>36644</v>
      </c>
      <c r="G139" s="305">
        <v>14918</v>
      </c>
      <c r="H139" s="305">
        <v>18343</v>
      </c>
      <c r="I139" s="302">
        <v>0</v>
      </c>
    </row>
    <row r="140" spans="1:9" ht="16.149999999999999" thickBot="1">
      <c r="A140" s="294" t="s">
        <v>298</v>
      </c>
      <c r="B140" s="307">
        <v>99</v>
      </c>
      <c r="C140" s="307">
        <v>83</v>
      </c>
      <c r="D140" s="307">
        <v>37</v>
      </c>
      <c r="E140" s="307">
        <v>43</v>
      </c>
      <c r="F140" s="307">
        <v>75</v>
      </c>
      <c r="G140" s="307">
        <v>42</v>
      </c>
      <c r="H140" s="307">
        <v>96</v>
      </c>
      <c r="I140" s="295">
        <v>0</v>
      </c>
    </row>
    <row r="141" spans="1:9" ht="15.6">
      <c r="A141" s="308"/>
      <c r="B141" s="309"/>
      <c r="C141" s="309"/>
      <c r="D141" s="309"/>
      <c r="E141" s="309"/>
      <c r="F141" s="309"/>
    </row>
    <row r="142" spans="1:9" ht="16.149999999999999" thickBot="1">
      <c r="A142" s="268" t="s">
        <v>300</v>
      </c>
      <c r="B142" s="33"/>
    </row>
    <row r="143" spans="1:9" ht="15.6">
      <c r="A143" s="290" t="s">
        <v>281</v>
      </c>
      <c r="B143" s="303" t="s">
        <v>264</v>
      </c>
      <c r="C143" s="303" t="s">
        <v>265</v>
      </c>
      <c r="D143" s="303" t="s">
        <v>266</v>
      </c>
      <c r="E143" s="303" t="s">
        <v>267</v>
      </c>
      <c r="F143" s="303" t="s">
        <v>274</v>
      </c>
      <c r="G143" s="303" t="s">
        <v>269</v>
      </c>
      <c r="H143" s="303" t="s">
        <v>135</v>
      </c>
      <c r="I143" s="291" t="s">
        <v>134</v>
      </c>
    </row>
    <row r="144" spans="1:9" ht="15.6">
      <c r="A144" s="292" t="s">
        <v>282</v>
      </c>
      <c r="B144" s="304"/>
      <c r="C144" s="304"/>
      <c r="D144" s="304"/>
      <c r="E144" s="304"/>
      <c r="F144" s="305">
        <v>8</v>
      </c>
      <c r="G144" s="305">
        <v>47</v>
      </c>
      <c r="H144" s="305">
        <v>122</v>
      </c>
      <c r="I144" s="302">
        <v>0</v>
      </c>
    </row>
    <row r="145" spans="1:9" ht="15.6">
      <c r="A145" s="292" t="s">
        <v>283</v>
      </c>
      <c r="B145" s="304">
        <v>0</v>
      </c>
      <c r="C145" s="304">
        <v>0</v>
      </c>
      <c r="D145" s="304">
        <v>0</v>
      </c>
      <c r="E145" s="305">
        <v>0</v>
      </c>
      <c r="F145" s="305">
        <v>1</v>
      </c>
      <c r="G145" s="305">
        <v>2</v>
      </c>
      <c r="H145" s="305">
        <v>1</v>
      </c>
      <c r="I145" s="302">
        <v>0</v>
      </c>
    </row>
    <row r="146" spans="1:9" ht="15.6">
      <c r="A146" s="292" t="s">
        <v>284</v>
      </c>
      <c r="B146" s="304"/>
      <c r="C146" s="304"/>
      <c r="D146" s="304"/>
      <c r="E146" s="304"/>
      <c r="F146" s="305">
        <v>5</v>
      </c>
      <c r="G146" s="305">
        <v>42</v>
      </c>
      <c r="H146" s="305">
        <v>24</v>
      </c>
      <c r="I146" s="302">
        <v>0</v>
      </c>
    </row>
    <row r="147" spans="1:9" ht="15.6">
      <c r="A147" s="292" t="s">
        <v>285</v>
      </c>
      <c r="B147" s="305">
        <v>15445</v>
      </c>
      <c r="C147" s="305">
        <v>18981</v>
      </c>
      <c r="D147" s="305">
        <v>12590</v>
      </c>
      <c r="E147" s="305">
        <v>2872</v>
      </c>
      <c r="F147" s="305">
        <v>7376</v>
      </c>
      <c r="G147" s="305">
        <v>8600</v>
      </c>
      <c r="H147" s="305">
        <v>15255</v>
      </c>
      <c r="I147" s="302">
        <v>0</v>
      </c>
    </row>
    <row r="148" spans="1:9" ht="15.6">
      <c r="A148" s="292" t="s">
        <v>286</v>
      </c>
      <c r="B148" s="304"/>
      <c r="C148" s="304"/>
      <c r="D148" s="304"/>
      <c r="E148" s="304"/>
      <c r="F148" s="304"/>
      <c r="G148" s="305">
        <v>37</v>
      </c>
      <c r="H148" s="305">
        <v>27</v>
      </c>
      <c r="I148" s="302">
        <v>0</v>
      </c>
    </row>
    <row r="149" spans="1:9" ht="15.6">
      <c r="A149" s="292" t="s">
        <v>287</v>
      </c>
      <c r="B149" s="304">
        <v>0</v>
      </c>
      <c r="C149" s="304">
        <v>0</v>
      </c>
      <c r="D149" s="304">
        <v>0</v>
      </c>
      <c r="E149" s="305">
        <v>16</v>
      </c>
      <c r="F149" s="305">
        <v>1612</v>
      </c>
      <c r="G149" s="305">
        <v>1115</v>
      </c>
      <c r="H149" s="305">
        <v>767</v>
      </c>
      <c r="I149" s="302">
        <v>0</v>
      </c>
    </row>
    <row r="150" spans="1:9" ht="15.6">
      <c r="A150" s="292" t="s">
        <v>288</v>
      </c>
      <c r="B150" s="305">
        <v>28894</v>
      </c>
      <c r="C150" s="305">
        <v>41800</v>
      </c>
      <c r="D150" s="305">
        <v>21139</v>
      </c>
      <c r="E150" s="305">
        <v>4904</v>
      </c>
      <c r="F150" s="305">
        <v>6541</v>
      </c>
      <c r="G150" s="305">
        <v>22631</v>
      </c>
      <c r="H150" s="305">
        <v>45535</v>
      </c>
      <c r="I150" s="302">
        <v>0</v>
      </c>
    </row>
    <row r="151" spans="1:9" ht="15.6">
      <c r="A151" s="292" t="s">
        <v>289</v>
      </c>
      <c r="B151" s="304"/>
      <c r="C151" s="304"/>
      <c r="D151" s="304"/>
      <c r="E151" s="304"/>
      <c r="F151" s="304"/>
      <c r="G151" s="304"/>
      <c r="H151" s="304"/>
      <c r="I151" s="306">
        <v>0</v>
      </c>
    </row>
    <row r="152" spans="1:9" ht="15.6">
      <c r="A152" s="292" t="s">
        <v>290</v>
      </c>
      <c r="B152" s="305">
        <v>45</v>
      </c>
      <c r="C152" s="305">
        <v>162</v>
      </c>
      <c r="D152" s="305">
        <v>97</v>
      </c>
      <c r="E152" s="305">
        <v>23</v>
      </c>
      <c r="F152" s="305">
        <v>32</v>
      </c>
      <c r="G152" s="305">
        <v>26</v>
      </c>
      <c r="H152" s="305">
        <v>57</v>
      </c>
      <c r="I152" s="302">
        <v>0</v>
      </c>
    </row>
    <row r="153" spans="1:9" ht="15.6">
      <c r="A153" s="292" t="s">
        <v>291</v>
      </c>
      <c r="B153" s="305">
        <v>879</v>
      </c>
      <c r="C153" s="305">
        <v>2240</v>
      </c>
      <c r="D153" s="305">
        <v>1416</v>
      </c>
      <c r="E153" s="305">
        <v>964</v>
      </c>
      <c r="F153" s="305">
        <v>2605</v>
      </c>
      <c r="G153" s="305">
        <v>2408</v>
      </c>
      <c r="H153" s="305">
        <v>3857</v>
      </c>
      <c r="I153" s="302">
        <v>0</v>
      </c>
    </row>
    <row r="154" spans="1:9" ht="15.6">
      <c r="A154" s="292" t="s">
        <v>292</v>
      </c>
      <c r="B154" s="305">
        <v>229</v>
      </c>
      <c r="C154" s="305">
        <v>151</v>
      </c>
      <c r="D154" s="305">
        <v>112</v>
      </c>
      <c r="E154" s="305">
        <v>47</v>
      </c>
      <c r="F154" s="305">
        <v>23</v>
      </c>
      <c r="G154" s="305">
        <v>47</v>
      </c>
      <c r="H154" s="305">
        <v>63</v>
      </c>
      <c r="I154" s="302">
        <v>0</v>
      </c>
    </row>
    <row r="155" spans="1:9" ht="15.6">
      <c r="A155" s="292" t="s">
        <v>293</v>
      </c>
      <c r="B155" s="305">
        <v>61</v>
      </c>
      <c r="C155" s="305">
        <v>65</v>
      </c>
      <c r="D155" s="305">
        <v>41</v>
      </c>
      <c r="E155" s="305">
        <v>22</v>
      </c>
      <c r="F155" s="305">
        <v>0</v>
      </c>
      <c r="G155" s="305">
        <v>4</v>
      </c>
      <c r="H155" s="305">
        <v>0</v>
      </c>
      <c r="I155" s="302">
        <v>0</v>
      </c>
    </row>
    <row r="156" spans="1:9" ht="15.6">
      <c r="A156" s="292" t="s">
        <v>294</v>
      </c>
      <c r="B156" s="305">
        <v>42</v>
      </c>
      <c r="C156" s="305">
        <v>18</v>
      </c>
      <c r="D156" s="305">
        <v>17</v>
      </c>
      <c r="E156" s="305">
        <v>4</v>
      </c>
      <c r="F156" s="305">
        <v>9</v>
      </c>
      <c r="G156" s="305">
        <v>15</v>
      </c>
      <c r="H156" s="305">
        <v>5</v>
      </c>
      <c r="I156" s="302">
        <v>0</v>
      </c>
    </row>
    <row r="157" spans="1:9" ht="15.6">
      <c r="A157" s="292" t="s">
        <v>295</v>
      </c>
      <c r="B157" s="305">
        <v>7</v>
      </c>
      <c r="C157" s="305">
        <v>9</v>
      </c>
      <c r="D157" s="305">
        <v>2</v>
      </c>
      <c r="E157" s="305">
        <v>0</v>
      </c>
      <c r="F157" s="305">
        <v>6</v>
      </c>
      <c r="G157" s="305">
        <v>19</v>
      </c>
      <c r="H157" s="305">
        <v>10</v>
      </c>
      <c r="I157" s="302">
        <v>0</v>
      </c>
    </row>
    <row r="158" spans="1:9" ht="15.6">
      <c r="A158" s="292" t="s">
        <v>296</v>
      </c>
      <c r="B158" s="304"/>
      <c r="C158" s="304"/>
      <c r="D158" s="304"/>
      <c r="E158" s="304"/>
      <c r="F158" s="305">
        <v>10</v>
      </c>
      <c r="G158" s="305">
        <v>41</v>
      </c>
      <c r="H158" s="305">
        <v>53</v>
      </c>
      <c r="I158" s="302">
        <v>0</v>
      </c>
    </row>
    <row r="159" spans="1:9" ht="15.6">
      <c r="A159" s="292" t="s">
        <v>297</v>
      </c>
      <c r="B159" s="304">
        <v>0</v>
      </c>
      <c r="C159" s="304">
        <v>0</v>
      </c>
      <c r="D159" s="304">
        <v>0</v>
      </c>
      <c r="E159" s="305">
        <v>18</v>
      </c>
      <c r="F159" s="305">
        <v>197</v>
      </c>
      <c r="G159" s="305">
        <v>894</v>
      </c>
      <c r="H159" s="305">
        <v>3249</v>
      </c>
      <c r="I159" s="302">
        <v>0</v>
      </c>
    </row>
    <row r="160" spans="1:9" ht="16.149999999999999" thickBot="1">
      <c r="A160" s="294" t="s">
        <v>298</v>
      </c>
      <c r="B160" s="307">
        <v>24</v>
      </c>
      <c r="C160" s="307">
        <v>46</v>
      </c>
      <c r="D160" s="307">
        <v>14</v>
      </c>
      <c r="E160" s="307">
        <v>6</v>
      </c>
      <c r="F160" s="307">
        <v>17</v>
      </c>
      <c r="G160" s="307">
        <v>12</v>
      </c>
      <c r="H160" s="307">
        <v>11</v>
      </c>
      <c r="I160" s="295">
        <v>0</v>
      </c>
    </row>
  </sheetData>
  <mergeCells count="1">
    <mergeCell ref="A1:L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50DA-2D95-4951-A42A-BBA7BA8D2F91}">
  <dimension ref="A1:O8"/>
  <sheetViews>
    <sheetView showGridLines="0" zoomScale="80" zoomScaleNormal="80" workbookViewId="0">
      <selection activeCell="M14" sqref="M14"/>
    </sheetView>
  </sheetViews>
  <sheetFormatPr defaultColWidth="8.7109375" defaultRowHeight="15.6"/>
  <cols>
    <col min="1" max="1" width="64" style="33" customWidth="1"/>
    <col min="2" max="3" width="10.28515625" style="33" bestFit="1" customWidth="1"/>
    <col min="4" max="4" width="13.5703125" style="33" customWidth="1"/>
    <col min="5" max="5" width="11.7109375" style="33" customWidth="1"/>
    <col min="6" max="6" width="13.7109375" style="33" customWidth="1"/>
    <col min="7" max="7" width="13.5703125" style="33" customWidth="1"/>
    <col min="8" max="8" width="15.28515625" style="33" customWidth="1"/>
    <col min="9" max="9" width="10.42578125" style="33" bestFit="1" customWidth="1"/>
    <col min="10" max="11" width="10.28515625" style="33" bestFit="1" customWidth="1"/>
    <col min="12" max="13" width="10.7109375" style="33" customWidth="1"/>
    <col min="14" max="14" width="11.28515625" style="33" customWidth="1"/>
    <col min="15" max="15" width="11.5703125" style="33" customWidth="1"/>
    <col min="16" max="16384" width="8.7109375" style="33"/>
  </cols>
  <sheetData>
    <row r="1" spans="1:15">
      <c r="A1" s="268" t="s">
        <v>301</v>
      </c>
    </row>
    <row r="2" spans="1:15" ht="16.149999999999999" thickBot="1"/>
    <row r="3" spans="1:15">
      <c r="A3" s="290"/>
      <c r="B3" s="303">
        <v>45566</v>
      </c>
      <c r="C3" s="303">
        <v>45597</v>
      </c>
      <c r="D3" s="303">
        <v>45627</v>
      </c>
      <c r="E3" s="303">
        <v>45658</v>
      </c>
      <c r="F3" s="303">
        <v>45689</v>
      </c>
      <c r="G3" s="303">
        <v>45717</v>
      </c>
      <c r="H3" s="303">
        <v>45748</v>
      </c>
      <c r="I3" s="303">
        <v>45778</v>
      </c>
      <c r="J3" s="303">
        <v>45809</v>
      </c>
      <c r="K3" s="303">
        <v>45839</v>
      </c>
      <c r="L3" s="303">
        <v>45870</v>
      </c>
      <c r="M3" s="291">
        <v>45901</v>
      </c>
      <c r="N3" s="310">
        <v>45931</v>
      </c>
      <c r="O3" s="311">
        <v>45962</v>
      </c>
    </row>
    <row r="4" spans="1:15">
      <c r="A4" s="292" t="s">
        <v>302</v>
      </c>
      <c r="B4" s="305">
        <v>0</v>
      </c>
      <c r="C4" s="305">
        <v>0</v>
      </c>
      <c r="D4" s="305">
        <v>0</v>
      </c>
      <c r="E4" s="305">
        <v>0</v>
      </c>
      <c r="F4" s="305">
        <v>0</v>
      </c>
      <c r="G4" s="305">
        <v>0</v>
      </c>
      <c r="H4" s="305">
        <v>0</v>
      </c>
      <c r="I4" s="305">
        <v>0</v>
      </c>
      <c r="J4" s="305">
        <v>0</v>
      </c>
      <c r="K4" s="305">
        <v>0</v>
      </c>
      <c r="L4" s="305">
        <v>0</v>
      </c>
      <c r="M4" s="302">
        <v>0</v>
      </c>
      <c r="N4" s="312">
        <v>37530</v>
      </c>
      <c r="O4" s="302">
        <v>36324</v>
      </c>
    </row>
    <row r="5" spans="1:15">
      <c r="A5" s="292" t="s">
        <v>303</v>
      </c>
      <c r="B5" s="305">
        <v>0</v>
      </c>
      <c r="C5" s="305">
        <v>0</v>
      </c>
      <c r="D5" s="305">
        <v>0</v>
      </c>
      <c r="E5" s="305">
        <v>0</v>
      </c>
      <c r="F5" s="305">
        <v>0</v>
      </c>
      <c r="G5" s="305">
        <v>0</v>
      </c>
      <c r="H5" s="305">
        <v>0</v>
      </c>
      <c r="I5" s="305">
        <v>0</v>
      </c>
      <c r="J5" s="305">
        <v>0</v>
      </c>
      <c r="K5" s="305">
        <v>0</v>
      </c>
      <c r="L5" s="305">
        <v>0</v>
      </c>
      <c r="M5" s="302">
        <v>0</v>
      </c>
      <c r="N5" s="312">
        <v>1118</v>
      </c>
      <c r="O5" s="302">
        <v>1300</v>
      </c>
    </row>
    <row r="6" spans="1:15">
      <c r="A6" s="292" t="s">
        <v>304</v>
      </c>
      <c r="B6" s="313">
        <v>0</v>
      </c>
      <c r="C6" s="313">
        <v>0</v>
      </c>
      <c r="D6" s="313">
        <v>0</v>
      </c>
      <c r="E6" s="313">
        <v>0</v>
      </c>
      <c r="F6" s="313">
        <v>0</v>
      </c>
      <c r="G6" s="313">
        <v>0</v>
      </c>
      <c r="H6" s="313">
        <v>0</v>
      </c>
      <c r="I6" s="313">
        <v>0</v>
      </c>
      <c r="J6" s="313">
        <v>0</v>
      </c>
      <c r="K6" s="313">
        <v>0</v>
      </c>
      <c r="L6" s="313">
        <v>0</v>
      </c>
      <c r="M6" s="314">
        <v>0</v>
      </c>
      <c r="N6" s="315">
        <f t="shared" ref="N6:O6" si="0">IF(ISERROR(N5/N4),0,N5/N4)</f>
        <v>2.9789501731947776E-2</v>
      </c>
      <c r="O6" s="314">
        <f t="shared" si="0"/>
        <v>3.5789010020922808E-2</v>
      </c>
    </row>
    <row r="7" spans="1:15">
      <c r="A7" s="292" t="s">
        <v>305</v>
      </c>
      <c r="B7" s="316">
        <v>0</v>
      </c>
      <c r="C7" s="316">
        <v>0</v>
      </c>
      <c r="D7" s="316">
        <v>0</v>
      </c>
      <c r="E7" s="316">
        <v>0</v>
      </c>
      <c r="F7" s="316">
        <v>0</v>
      </c>
      <c r="G7" s="316">
        <v>0</v>
      </c>
      <c r="H7" s="316">
        <v>0</v>
      </c>
      <c r="I7" s="316">
        <v>0</v>
      </c>
      <c r="J7" s="316">
        <v>0</v>
      </c>
      <c r="K7" s="316">
        <v>0</v>
      </c>
      <c r="L7" s="316">
        <v>0</v>
      </c>
      <c r="M7" s="317">
        <v>0</v>
      </c>
      <c r="N7" s="318">
        <v>7354.53677172875</v>
      </c>
      <c r="O7" s="317">
        <v>7546.8135458167299</v>
      </c>
    </row>
    <row r="8" spans="1:15" ht="16.149999999999999" thickBot="1">
      <c r="A8" s="294" t="s">
        <v>306</v>
      </c>
      <c r="B8" s="319">
        <v>0</v>
      </c>
      <c r="C8" s="319">
        <v>0</v>
      </c>
      <c r="D8" s="319">
        <v>0</v>
      </c>
      <c r="E8" s="319">
        <v>0</v>
      </c>
      <c r="F8" s="319">
        <v>0</v>
      </c>
      <c r="G8" s="319">
        <v>0</v>
      </c>
      <c r="H8" s="319">
        <v>0</v>
      </c>
      <c r="I8" s="319">
        <v>0</v>
      </c>
      <c r="J8" s="319">
        <v>0</v>
      </c>
      <c r="K8" s="319">
        <v>0</v>
      </c>
      <c r="L8" s="319">
        <v>0</v>
      </c>
      <c r="M8" s="320">
        <v>0</v>
      </c>
      <c r="N8" s="321">
        <v>51.585867620800002</v>
      </c>
      <c r="O8" s="320">
        <v>53.593846153800001</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5F5B-9CC5-4D58-AA3A-21A2AB0FC174}">
  <dimension ref="A1:AA229"/>
  <sheetViews>
    <sheetView zoomScale="80" zoomScaleNormal="80" workbookViewId="0">
      <pane xSplit="1" topLeftCell="B1" activePane="topRight" state="frozen"/>
      <selection pane="topRight"/>
    </sheetView>
  </sheetViews>
  <sheetFormatPr defaultRowHeight="14.45"/>
  <cols>
    <col min="1" max="1" width="55.28515625" customWidth="1"/>
    <col min="2" max="2" width="53" bestFit="1" customWidth="1"/>
    <col min="3" max="3" width="22.42578125" bestFit="1" customWidth="1"/>
    <col min="4" max="4" width="5.5703125" bestFit="1" customWidth="1"/>
    <col min="6" max="6" width="5.7109375" bestFit="1" customWidth="1"/>
    <col min="7" max="7" width="16.28515625" bestFit="1" customWidth="1"/>
    <col min="8" max="8" width="13.28515625" bestFit="1" customWidth="1"/>
    <col min="9" max="9" width="14.5703125" bestFit="1" customWidth="1"/>
    <col min="10" max="10" width="14.7109375" customWidth="1"/>
    <col min="11" max="13" width="10.28515625" bestFit="1" customWidth="1"/>
    <col min="14" max="14" width="13.42578125" bestFit="1" customWidth="1"/>
    <col min="15" max="15" width="18" bestFit="1" customWidth="1"/>
    <col min="17" max="17" width="20.28515625" bestFit="1" customWidth="1"/>
    <col min="18" max="20" width="21.28515625" bestFit="1" customWidth="1"/>
    <col min="21" max="21" width="22.7109375" bestFit="1" customWidth="1"/>
    <col min="22" max="22" width="12.7109375" customWidth="1"/>
    <col min="23" max="23" width="24.42578125" customWidth="1"/>
    <col min="24" max="24" width="22.7109375" bestFit="1" customWidth="1"/>
    <col min="25" max="25" width="19.5703125" customWidth="1"/>
    <col min="26" max="26" width="28.28515625" bestFit="1" customWidth="1"/>
    <col min="27" max="27" width="19.5703125" bestFit="1" customWidth="1"/>
  </cols>
  <sheetData>
    <row r="1" spans="1:27" ht="62.45">
      <c r="A1" s="108" t="s">
        <v>307</v>
      </c>
      <c r="B1" s="102"/>
      <c r="C1" s="102"/>
      <c r="D1" s="102"/>
      <c r="E1" s="102"/>
      <c r="F1" s="102"/>
      <c r="G1" s="102"/>
      <c r="H1" s="102"/>
      <c r="I1" s="102"/>
      <c r="J1" s="41"/>
      <c r="K1" s="41"/>
      <c r="L1" s="41"/>
      <c r="M1" s="41"/>
      <c r="N1" s="41"/>
      <c r="O1" s="41"/>
      <c r="P1" s="41"/>
      <c r="Q1" s="41"/>
      <c r="R1" s="41"/>
      <c r="S1" s="41"/>
      <c r="T1" s="41"/>
      <c r="U1" s="41"/>
      <c r="V1" s="41"/>
      <c r="W1" s="41"/>
      <c r="X1" s="41"/>
      <c r="Y1" s="41"/>
      <c r="Z1" s="41"/>
      <c r="AA1" s="41"/>
    </row>
    <row r="2" spans="1:27">
      <c r="A2" s="41"/>
      <c r="B2" s="41"/>
      <c r="C2" s="41"/>
      <c r="D2" s="41"/>
      <c r="E2" s="41"/>
      <c r="F2" s="41"/>
      <c r="G2" s="41"/>
      <c r="H2" s="41"/>
      <c r="I2" s="41"/>
      <c r="J2" s="41"/>
      <c r="K2" s="41"/>
      <c r="L2" s="41"/>
      <c r="M2" s="41"/>
      <c r="N2" s="41"/>
      <c r="O2" s="41"/>
      <c r="P2" s="41"/>
      <c r="Q2" s="41"/>
      <c r="R2" s="41"/>
      <c r="S2" s="41"/>
      <c r="T2" s="41"/>
      <c r="U2" s="41"/>
      <c r="V2" s="41"/>
      <c r="W2" s="41"/>
      <c r="X2" s="41"/>
      <c r="Y2" s="41"/>
      <c r="Z2" s="41"/>
      <c r="AA2" s="41"/>
    </row>
    <row r="3" spans="1:27" ht="15.6">
      <c r="A3" s="102" t="s">
        <v>308</v>
      </c>
      <c r="B3" s="41"/>
      <c r="C3" s="41"/>
      <c r="D3" s="41"/>
      <c r="E3" s="41"/>
      <c r="F3" s="41"/>
      <c r="G3" s="41"/>
      <c r="H3" s="41"/>
      <c r="I3" s="41"/>
      <c r="J3" s="41"/>
      <c r="K3" s="41"/>
      <c r="L3" s="41"/>
      <c r="M3" s="41"/>
      <c r="N3" s="41"/>
      <c r="O3" s="41"/>
      <c r="P3" s="41"/>
      <c r="Q3" s="41"/>
      <c r="R3" s="41"/>
      <c r="S3" s="41"/>
      <c r="T3" s="41"/>
      <c r="U3" s="41"/>
      <c r="V3" s="41"/>
      <c r="W3" s="41"/>
      <c r="X3" s="41"/>
      <c r="Y3" s="41"/>
      <c r="Z3" s="41"/>
      <c r="AA3" s="41"/>
    </row>
    <row r="4" spans="1:27" ht="15.6">
      <c r="A4" s="102" t="s">
        <v>309</v>
      </c>
      <c r="B4" s="41"/>
      <c r="C4" s="41"/>
      <c r="D4" s="41"/>
      <c r="E4" s="41"/>
      <c r="F4" s="41"/>
      <c r="G4" s="41"/>
      <c r="H4" s="41"/>
      <c r="I4" s="41"/>
      <c r="J4" s="41"/>
      <c r="K4" s="41"/>
      <c r="L4" s="41"/>
      <c r="M4" s="41"/>
      <c r="N4" s="41"/>
      <c r="O4" s="41"/>
      <c r="P4" s="41"/>
      <c r="Q4" s="41"/>
      <c r="R4" s="41"/>
      <c r="S4" s="41"/>
      <c r="T4" s="41"/>
      <c r="U4" s="41"/>
      <c r="V4" s="41"/>
      <c r="W4" s="41"/>
      <c r="X4" s="41"/>
      <c r="Y4" s="41"/>
      <c r="Z4" s="41"/>
      <c r="AA4" s="41"/>
    </row>
    <row r="5" spans="1:27" ht="15.6">
      <c r="A5" s="102" t="s">
        <v>310</v>
      </c>
      <c r="B5" s="102"/>
      <c r="C5" s="41"/>
      <c r="D5" s="41"/>
      <c r="E5" s="41"/>
      <c r="F5" s="41"/>
      <c r="G5" s="41"/>
      <c r="H5" s="41"/>
      <c r="I5" s="41"/>
      <c r="J5" s="41"/>
      <c r="K5" s="41"/>
      <c r="L5" s="41"/>
      <c r="M5" s="41"/>
      <c r="N5" s="41"/>
      <c r="O5" s="41"/>
      <c r="P5" s="41"/>
      <c r="Q5" s="41"/>
      <c r="R5" s="41"/>
      <c r="S5" s="41"/>
      <c r="T5" s="41"/>
      <c r="U5" s="41"/>
      <c r="V5" s="41"/>
      <c r="W5" s="41"/>
      <c r="X5" s="41"/>
      <c r="Y5" s="41"/>
      <c r="Z5" s="41"/>
      <c r="AA5" s="41"/>
    </row>
    <row r="6" spans="1:27">
      <c r="A6" s="41"/>
      <c r="B6" s="41"/>
      <c r="C6" s="41"/>
      <c r="D6" s="41"/>
      <c r="E6" s="41"/>
      <c r="F6" s="41"/>
      <c r="G6" s="41"/>
      <c r="H6" s="41"/>
      <c r="I6" s="41"/>
      <c r="J6" s="41"/>
      <c r="K6" s="41"/>
      <c r="L6" s="41"/>
      <c r="M6" s="41"/>
      <c r="N6" s="41"/>
      <c r="O6" s="41"/>
      <c r="P6" s="41"/>
      <c r="Q6" s="41"/>
      <c r="R6" s="41"/>
      <c r="S6" s="41"/>
      <c r="T6" s="41"/>
      <c r="U6" s="41"/>
      <c r="V6" s="41"/>
      <c r="W6" s="41"/>
      <c r="X6" s="41"/>
      <c r="Y6" s="41"/>
      <c r="Z6" s="41"/>
      <c r="AA6" s="41"/>
    </row>
    <row r="7" spans="1:27" ht="15.6">
      <c r="A7" s="102" t="s">
        <v>311</v>
      </c>
      <c r="B7" s="102"/>
      <c r="C7" s="102"/>
      <c r="D7" s="102"/>
      <c r="E7" s="102"/>
      <c r="F7" s="102"/>
      <c r="G7" s="102"/>
      <c r="H7" s="102"/>
      <c r="I7" s="102"/>
      <c r="J7" s="41"/>
      <c r="K7" s="41"/>
      <c r="L7" s="41"/>
      <c r="M7" s="41"/>
      <c r="N7" s="41"/>
      <c r="O7" s="41"/>
      <c r="P7" s="41"/>
      <c r="Q7" s="41"/>
      <c r="R7" s="41"/>
      <c r="S7" s="41"/>
      <c r="T7" s="41"/>
      <c r="U7" s="41"/>
      <c r="V7" s="41"/>
      <c r="W7" s="41"/>
      <c r="X7" s="41"/>
      <c r="Y7" s="41"/>
      <c r="Z7" s="41"/>
      <c r="AA7" s="41"/>
    </row>
    <row r="8" spans="1:27">
      <c r="A8" s="41"/>
      <c r="B8" s="41"/>
      <c r="C8" s="41"/>
      <c r="D8" s="41"/>
      <c r="E8" s="41"/>
      <c r="F8" s="41"/>
      <c r="G8" s="41"/>
      <c r="H8" s="41"/>
      <c r="I8" s="41"/>
      <c r="J8" s="41"/>
      <c r="K8" s="41"/>
      <c r="L8" s="41"/>
      <c r="M8" s="41"/>
      <c r="N8" s="41"/>
      <c r="O8" s="41"/>
      <c r="P8" s="41"/>
      <c r="Q8" s="41"/>
      <c r="R8" s="41"/>
      <c r="S8" s="41"/>
      <c r="T8" s="41"/>
      <c r="U8" s="41"/>
      <c r="V8" s="41"/>
      <c r="W8" s="41"/>
      <c r="X8" s="41"/>
      <c r="Y8" s="41"/>
      <c r="Z8" s="41"/>
      <c r="AA8" s="41"/>
    </row>
    <row r="9" spans="1:27" ht="62.45">
      <c r="A9" s="103" t="s">
        <v>312</v>
      </c>
      <c r="B9" s="103" t="s">
        <v>313</v>
      </c>
      <c r="C9" s="103" t="s">
        <v>313</v>
      </c>
      <c r="D9" s="103" t="s">
        <v>313</v>
      </c>
      <c r="E9" s="103" t="s">
        <v>313</v>
      </c>
      <c r="F9" s="103" t="s">
        <v>313</v>
      </c>
      <c r="G9" s="103" t="s">
        <v>313</v>
      </c>
      <c r="H9" s="103" t="s">
        <v>313</v>
      </c>
      <c r="I9" s="103" t="s">
        <v>314</v>
      </c>
      <c r="J9" s="103" t="s">
        <v>315</v>
      </c>
      <c r="K9" s="103" t="s">
        <v>313</v>
      </c>
      <c r="L9" s="103" t="s">
        <v>313</v>
      </c>
      <c r="M9" s="103" t="s">
        <v>313</v>
      </c>
      <c r="N9" s="103" t="s">
        <v>316</v>
      </c>
      <c r="O9" s="103" t="s">
        <v>313</v>
      </c>
      <c r="P9" s="103" t="s">
        <v>313</v>
      </c>
      <c r="Q9" s="103" t="s">
        <v>313</v>
      </c>
      <c r="R9" s="103" t="s">
        <v>317</v>
      </c>
      <c r="S9" s="103" t="s">
        <v>313</v>
      </c>
      <c r="T9" s="103" t="s">
        <v>313</v>
      </c>
      <c r="U9" s="103" t="s">
        <v>313</v>
      </c>
      <c r="V9" s="103" t="s">
        <v>318</v>
      </c>
      <c r="W9" s="103" t="s">
        <v>319</v>
      </c>
      <c r="X9" s="103" t="s">
        <v>313</v>
      </c>
      <c r="Y9" s="103" t="s">
        <v>313</v>
      </c>
      <c r="Z9" s="103" t="s">
        <v>313</v>
      </c>
      <c r="AA9" s="103" t="s">
        <v>313</v>
      </c>
    </row>
    <row r="10" spans="1:27" ht="31.15">
      <c r="A10" s="104" t="s">
        <v>320</v>
      </c>
      <c r="B10" s="105" t="s">
        <v>321</v>
      </c>
      <c r="C10" s="105" t="s">
        <v>322</v>
      </c>
      <c r="D10" s="105" t="s">
        <v>323</v>
      </c>
      <c r="E10" s="105" t="s">
        <v>324</v>
      </c>
      <c r="F10" s="105" t="s">
        <v>325</v>
      </c>
      <c r="G10" s="105" t="s">
        <v>326</v>
      </c>
      <c r="H10" s="105" t="s">
        <v>327</v>
      </c>
      <c r="I10" s="105" t="s">
        <v>328</v>
      </c>
      <c r="J10" s="105" t="s">
        <v>329</v>
      </c>
      <c r="K10" s="105" t="s">
        <v>330</v>
      </c>
      <c r="L10" s="105" t="s">
        <v>331</v>
      </c>
      <c r="M10" s="105" t="s">
        <v>332</v>
      </c>
      <c r="N10" s="105" t="s">
        <v>333</v>
      </c>
      <c r="O10" s="105" t="s">
        <v>334</v>
      </c>
      <c r="P10" s="105" t="s">
        <v>335</v>
      </c>
      <c r="Q10" s="105" t="s">
        <v>336</v>
      </c>
      <c r="R10" s="105" t="s">
        <v>337</v>
      </c>
      <c r="S10" s="105" t="s">
        <v>338</v>
      </c>
      <c r="T10" s="105" t="s">
        <v>339</v>
      </c>
      <c r="U10" s="105" t="s">
        <v>340</v>
      </c>
      <c r="V10" s="105" t="s">
        <v>341</v>
      </c>
      <c r="W10" s="105" t="s">
        <v>342</v>
      </c>
      <c r="X10" s="105" t="s">
        <v>343</v>
      </c>
      <c r="Y10" s="109" t="s">
        <v>344</v>
      </c>
      <c r="Z10" s="105" t="s">
        <v>345</v>
      </c>
      <c r="AA10" s="105" t="s">
        <v>346</v>
      </c>
    </row>
    <row r="11" spans="1:27" ht="15.6">
      <c r="A11" s="110" t="s">
        <v>143</v>
      </c>
      <c r="B11" s="106" t="s">
        <v>347</v>
      </c>
      <c r="C11" s="106" t="s">
        <v>348</v>
      </c>
      <c r="D11" s="106" t="s">
        <v>349</v>
      </c>
      <c r="E11" s="106">
        <v>39120</v>
      </c>
      <c r="F11" s="106" t="s">
        <v>350</v>
      </c>
      <c r="G11" s="106" t="s">
        <v>351</v>
      </c>
      <c r="H11" s="106" t="s">
        <v>352</v>
      </c>
      <c r="I11" s="106">
        <v>46</v>
      </c>
      <c r="J11" s="107">
        <v>1766</v>
      </c>
      <c r="K11" s="106">
        <v>311</v>
      </c>
      <c r="L11" s="106">
        <v>98</v>
      </c>
      <c r="M11" s="106">
        <v>49</v>
      </c>
      <c r="N11" s="106">
        <v>215</v>
      </c>
      <c r="O11" s="107">
        <v>2009</v>
      </c>
      <c r="P11" s="106">
        <v>0</v>
      </c>
      <c r="Q11" s="106">
        <v>0</v>
      </c>
      <c r="R11" s="106">
        <v>56</v>
      </c>
      <c r="S11" s="106">
        <v>64</v>
      </c>
      <c r="T11" s="106">
        <v>122</v>
      </c>
      <c r="U11" s="107">
        <v>1982</v>
      </c>
      <c r="V11" s="107">
        <v>1327</v>
      </c>
      <c r="W11" s="107">
        <v>1436</v>
      </c>
      <c r="X11" s="111" t="s">
        <v>353</v>
      </c>
      <c r="Y11" s="112">
        <v>45673</v>
      </c>
      <c r="Z11" s="111" t="s">
        <v>354</v>
      </c>
      <c r="AA11" s="111" t="s">
        <v>355</v>
      </c>
    </row>
    <row r="12" spans="1:27" ht="15.6">
      <c r="A12" s="110" t="s">
        <v>145</v>
      </c>
      <c r="B12" s="106" t="s">
        <v>356</v>
      </c>
      <c r="C12" s="106" t="s">
        <v>357</v>
      </c>
      <c r="D12" s="106" t="s">
        <v>358</v>
      </c>
      <c r="E12" s="106">
        <v>92301</v>
      </c>
      <c r="F12" s="106" t="s">
        <v>359</v>
      </c>
      <c r="G12" s="106" t="s">
        <v>360</v>
      </c>
      <c r="H12" s="106" t="s">
        <v>352</v>
      </c>
      <c r="I12" s="106">
        <v>45</v>
      </c>
      <c r="J12" s="106">
        <v>684</v>
      </c>
      <c r="K12" s="106">
        <v>191</v>
      </c>
      <c r="L12" s="106">
        <v>427</v>
      </c>
      <c r="M12" s="106">
        <v>484</v>
      </c>
      <c r="N12" s="106">
        <v>730</v>
      </c>
      <c r="O12" s="106">
        <v>805</v>
      </c>
      <c r="P12" s="106">
        <v>40</v>
      </c>
      <c r="Q12" s="106">
        <v>209</v>
      </c>
      <c r="R12" s="106">
        <v>517</v>
      </c>
      <c r="S12" s="106">
        <v>186</v>
      </c>
      <c r="T12" s="106">
        <v>142</v>
      </c>
      <c r="U12" s="106">
        <v>940</v>
      </c>
      <c r="V12" s="106">
        <v>776</v>
      </c>
      <c r="W12" s="106">
        <v>640</v>
      </c>
      <c r="X12" s="111" t="s">
        <v>353</v>
      </c>
      <c r="Y12" s="112">
        <v>45918</v>
      </c>
      <c r="Z12" s="111" t="s">
        <v>354</v>
      </c>
      <c r="AA12" s="111" t="s">
        <v>355</v>
      </c>
    </row>
    <row r="13" spans="1:27" ht="15.6">
      <c r="A13" s="110" t="s">
        <v>361</v>
      </c>
      <c r="B13" s="106" t="s">
        <v>362</v>
      </c>
      <c r="C13" s="106" t="s">
        <v>363</v>
      </c>
      <c r="D13" s="106" t="s">
        <v>364</v>
      </c>
      <c r="E13" s="106">
        <v>71303</v>
      </c>
      <c r="F13" s="106" t="s">
        <v>350</v>
      </c>
      <c r="G13" s="106" t="s">
        <v>365</v>
      </c>
      <c r="H13" s="106" t="s">
        <v>352</v>
      </c>
      <c r="I13" s="106">
        <v>2</v>
      </c>
      <c r="J13" s="106">
        <v>247</v>
      </c>
      <c r="K13" s="106">
        <v>69</v>
      </c>
      <c r="L13" s="106">
        <v>68</v>
      </c>
      <c r="M13" s="106">
        <v>45</v>
      </c>
      <c r="N13" s="106">
        <v>109</v>
      </c>
      <c r="O13" s="106">
        <v>319</v>
      </c>
      <c r="P13" s="106">
        <v>0</v>
      </c>
      <c r="Q13" s="106">
        <v>0</v>
      </c>
      <c r="R13" s="106">
        <v>57</v>
      </c>
      <c r="S13" s="106">
        <v>28</v>
      </c>
      <c r="T13" s="106">
        <v>41</v>
      </c>
      <c r="U13" s="106">
        <v>304</v>
      </c>
      <c r="V13" s="106">
        <v>302</v>
      </c>
      <c r="W13" s="106" t="s">
        <v>313</v>
      </c>
      <c r="X13" s="111" t="s">
        <v>353</v>
      </c>
      <c r="Y13" s="112">
        <v>45715</v>
      </c>
      <c r="Z13" s="111" t="s">
        <v>354</v>
      </c>
      <c r="AA13" s="111" t="s">
        <v>355</v>
      </c>
    </row>
    <row r="14" spans="1:27" ht="15.6">
      <c r="A14" s="110" t="s">
        <v>366</v>
      </c>
      <c r="B14" s="106" t="s">
        <v>367</v>
      </c>
      <c r="C14" s="106" t="s">
        <v>368</v>
      </c>
      <c r="D14" s="106" t="s">
        <v>369</v>
      </c>
      <c r="E14" s="106">
        <v>14813</v>
      </c>
      <c r="F14" s="106" t="s">
        <v>370</v>
      </c>
      <c r="G14" s="106" t="s">
        <v>371</v>
      </c>
      <c r="H14" s="106" t="s">
        <v>372</v>
      </c>
      <c r="I14" s="106">
        <v>9</v>
      </c>
      <c r="J14" s="106">
        <v>5</v>
      </c>
      <c r="K14" s="106">
        <v>0</v>
      </c>
      <c r="L14" s="106">
        <v>0</v>
      </c>
      <c r="M14" s="106">
        <v>0</v>
      </c>
      <c r="N14" s="106">
        <v>0</v>
      </c>
      <c r="O14" s="106">
        <v>0</v>
      </c>
      <c r="P14" s="106">
        <v>0</v>
      </c>
      <c r="Q14" s="106">
        <v>5</v>
      </c>
      <c r="R14" s="106">
        <v>0</v>
      </c>
      <c r="S14" s="106">
        <v>0</v>
      </c>
      <c r="T14" s="106">
        <v>0</v>
      </c>
      <c r="U14" s="106">
        <v>5</v>
      </c>
      <c r="V14" s="106">
        <v>2</v>
      </c>
      <c r="W14" s="106" t="s">
        <v>313</v>
      </c>
      <c r="X14" s="111" t="s">
        <v>313</v>
      </c>
      <c r="Y14" s="111" t="s">
        <v>313</v>
      </c>
      <c r="Z14" s="111" t="s">
        <v>313</v>
      </c>
      <c r="AA14" s="111" t="s">
        <v>313</v>
      </c>
    </row>
    <row r="15" spans="1:27" ht="15.6">
      <c r="A15" s="110" t="s">
        <v>373</v>
      </c>
      <c r="B15" s="106" t="s">
        <v>374</v>
      </c>
      <c r="C15" s="106" t="s">
        <v>375</v>
      </c>
      <c r="D15" s="106" t="s">
        <v>364</v>
      </c>
      <c r="E15" s="106">
        <v>70655</v>
      </c>
      <c r="F15" s="106" t="s">
        <v>350</v>
      </c>
      <c r="G15" s="106" t="s">
        <v>376</v>
      </c>
      <c r="H15" s="106" t="s">
        <v>352</v>
      </c>
      <c r="I15" s="106">
        <v>69</v>
      </c>
      <c r="J15" s="106">
        <v>81</v>
      </c>
      <c r="K15" s="106">
        <v>12</v>
      </c>
      <c r="L15" s="106">
        <v>40</v>
      </c>
      <c r="M15" s="106">
        <v>12</v>
      </c>
      <c r="N15" s="106">
        <v>52</v>
      </c>
      <c r="O15" s="106">
        <v>94</v>
      </c>
      <c r="P15" s="106">
        <v>0</v>
      </c>
      <c r="Q15" s="106">
        <v>0</v>
      </c>
      <c r="R15" s="106">
        <v>34</v>
      </c>
      <c r="S15" s="106">
        <v>18</v>
      </c>
      <c r="T15" s="106">
        <v>3</v>
      </c>
      <c r="U15" s="106">
        <v>90</v>
      </c>
      <c r="V15" s="106">
        <v>101</v>
      </c>
      <c r="W15" s="106">
        <v>170</v>
      </c>
      <c r="X15" s="111" t="s">
        <v>353</v>
      </c>
      <c r="Y15" s="112">
        <v>45638</v>
      </c>
      <c r="Z15" s="111" t="s">
        <v>354</v>
      </c>
      <c r="AA15" s="111" t="s">
        <v>355</v>
      </c>
    </row>
    <row r="16" spans="1:27" ht="15.6">
      <c r="A16" s="110" t="s">
        <v>377</v>
      </c>
      <c r="B16" s="106" t="s">
        <v>378</v>
      </c>
      <c r="C16" s="106" t="s">
        <v>379</v>
      </c>
      <c r="D16" s="106" t="s">
        <v>380</v>
      </c>
      <c r="E16" s="106">
        <v>99501</v>
      </c>
      <c r="F16" s="106" t="s">
        <v>381</v>
      </c>
      <c r="G16" s="106" t="s">
        <v>371</v>
      </c>
      <c r="H16" s="106" t="s">
        <v>352</v>
      </c>
      <c r="I16" s="106">
        <v>5</v>
      </c>
      <c r="J16" s="106">
        <v>3</v>
      </c>
      <c r="K16" s="106">
        <v>0</v>
      </c>
      <c r="L16" s="106">
        <v>0</v>
      </c>
      <c r="M16" s="106">
        <v>0</v>
      </c>
      <c r="N16" s="106">
        <v>0</v>
      </c>
      <c r="O16" s="106">
        <v>3</v>
      </c>
      <c r="P16" s="106">
        <v>0</v>
      </c>
      <c r="Q16" s="106">
        <v>0</v>
      </c>
      <c r="R16" s="106">
        <v>0</v>
      </c>
      <c r="S16" s="106">
        <v>0</v>
      </c>
      <c r="T16" s="106">
        <v>0</v>
      </c>
      <c r="U16" s="106">
        <v>3</v>
      </c>
      <c r="V16" s="106">
        <v>1</v>
      </c>
      <c r="W16" s="106" t="s">
        <v>313</v>
      </c>
      <c r="X16" s="111" t="s">
        <v>382</v>
      </c>
      <c r="Y16" s="112">
        <v>45380</v>
      </c>
      <c r="Z16" s="111" t="s">
        <v>383</v>
      </c>
      <c r="AA16" s="111" t="s">
        <v>355</v>
      </c>
    </row>
    <row r="17" spans="1:27" ht="15.6">
      <c r="A17" s="110" t="s">
        <v>384</v>
      </c>
      <c r="B17" s="106" t="s">
        <v>385</v>
      </c>
      <c r="C17" s="106" t="s">
        <v>386</v>
      </c>
      <c r="D17" s="106" t="s">
        <v>387</v>
      </c>
      <c r="E17" s="106">
        <v>32087</v>
      </c>
      <c r="F17" s="106" t="s">
        <v>388</v>
      </c>
      <c r="G17" s="106" t="s">
        <v>389</v>
      </c>
      <c r="H17" s="106" t="s">
        <v>313</v>
      </c>
      <c r="I17" s="106">
        <v>13</v>
      </c>
      <c r="J17" s="106">
        <v>384</v>
      </c>
      <c r="K17" s="106">
        <v>147</v>
      </c>
      <c r="L17" s="106">
        <v>135</v>
      </c>
      <c r="M17" s="106">
        <v>91</v>
      </c>
      <c r="N17" s="106">
        <v>189</v>
      </c>
      <c r="O17" s="106">
        <v>569</v>
      </c>
      <c r="P17" s="106">
        <v>0</v>
      </c>
      <c r="Q17" s="106">
        <v>0</v>
      </c>
      <c r="R17" s="106">
        <v>107</v>
      </c>
      <c r="S17" s="106">
        <v>48</v>
      </c>
      <c r="T17" s="106">
        <v>68</v>
      </c>
      <c r="U17" s="106">
        <v>535</v>
      </c>
      <c r="V17" s="106">
        <v>313</v>
      </c>
      <c r="W17" s="106" t="s">
        <v>313</v>
      </c>
      <c r="X17" s="111" t="s">
        <v>313</v>
      </c>
      <c r="Y17" s="111" t="s">
        <v>313</v>
      </c>
      <c r="Z17" s="111" t="s">
        <v>313</v>
      </c>
      <c r="AA17" s="111" t="s">
        <v>313</v>
      </c>
    </row>
    <row r="18" spans="1:27" ht="15.6">
      <c r="A18" s="110" t="s">
        <v>149</v>
      </c>
      <c r="B18" s="106" t="s">
        <v>390</v>
      </c>
      <c r="C18" s="106" t="s">
        <v>391</v>
      </c>
      <c r="D18" s="106" t="s">
        <v>387</v>
      </c>
      <c r="E18" s="106">
        <v>32063</v>
      </c>
      <c r="F18" s="106" t="s">
        <v>388</v>
      </c>
      <c r="G18" s="106" t="s">
        <v>376</v>
      </c>
      <c r="H18" s="106" t="s">
        <v>372</v>
      </c>
      <c r="I18" s="106">
        <v>59</v>
      </c>
      <c r="J18" s="106">
        <v>63</v>
      </c>
      <c r="K18" s="106">
        <v>35</v>
      </c>
      <c r="L18" s="106">
        <v>121</v>
      </c>
      <c r="M18" s="106">
        <v>68</v>
      </c>
      <c r="N18" s="106">
        <v>80</v>
      </c>
      <c r="O18" s="106">
        <v>100</v>
      </c>
      <c r="P18" s="106">
        <v>30</v>
      </c>
      <c r="Q18" s="106">
        <v>77</v>
      </c>
      <c r="R18" s="106">
        <v>59</v>
      </c>
      <c r="S18" s="106">
        <v>23</v>
      </c>
      <c r="T18" s="106">
        <v>35</v>
      </c>
      <c r="U18" s="106">
        <v>170</v>
      </c>
      <c r="V18" s="106">
        <v>131</v>
      </c>
      <c r="W18" s="106">
        <v>250</v>
      </c>
      <c r="X18" s="111" t="s">
        <v>353</v>
      </c>
      <c r="Y18" s="112">
        <v>45589</v>
      </c>
      <c r="Z18" s="111" t="s">
        <v>392</v>
      </c>
      <c r="AA18" s="111" t="s">
        <v>355</v>
      </c>
    </row>
    <row r="19" spans="1:27" ht="15.6">
      <c r="A19" s="110" t="s">
        <v>393</v>
      </c>
      <c r="B19" s="106" t="s">
        <v>394</v>
      </c>
      <c r="C19" s="106" t="s">
        <v>395</v>
      </c>
      <c r="D19" s="106" t="s">
        <v>396</v>
      </c>
      <c r="E19" s="106">
        <v>36507</v>
      </c>
      <c r="F19" s="106" t="s">
        <v>350</v>
      </c>
      <c r="G19" s="106" t="s">
        <v>371</v>
      </c>
      <c r="H19" s="106" t="s">
        <v>372</v>
      </c>
      <c r="I19" s="106">
        <v>3</v>
      </c>
      <c r="J19" s="106">
        <v>11</v>
      </c>
      <c r="K19" s="106">
        <v>3</v>
      </c>
      <c r="L19" s="106">
        <v>1</v>
      </c>
      <c r="M19" s="106">
        <v>1</v>
      </c>
      <c r="N19" s="106">
        <v>2</v>
      </c>
      <c r="O19" s="106">
        <v>12</v>
      </c>
      <c r="P19" s="106">
        <v>0</v>
      </c>
      <c r="Q19" s="106">
        <v>1</v>
      </c>
      <c r="R19" s="106">
        <v>1</v>
      </c>
      <c r="S19" s="106">
        <v>1</v>
      </c>
      <c r="T19" s="106">
        <v>1</v>
      </c>
      <c r="U19" s="106">
        <v>12</v>
      </c>
      <c r="V19" s="106">
        <v>5</v>
      </c>
      <c r="W19" s="106" t="s">
        <v>313</v>
      </c>
      <c r="X19" s="111" t="s">
        <v>353</v>
      </c>
      <c r="Y19" s="112">
        <v>45561</v>
      </c>
      <c r="Z19" s="111" t="s">
        <v>392</v>
      </c>
      <c r="AA19" s="111" t="s">
        <v>397</v>
      </c>
    </row>
    <row r="20" spans="1:27" ht="15.6">
      <c r="A20" s="110" t="s">
        <v>398</v>
      </c>
      <c r="B20" s="106" t="s">
        <v>399</v>
      </c>
      <c r="C20" s="106" t="s">
        <v>400</v>
      </c>
      <c r="D20" s="106" t="s">
        <v>401</v>
      </c>
      <c r="E20" s="106">
        <v>3570</v>
      </c>
      <c r="F20" s="106" t="s">
        <v>402</v>
      </c>
      <c r="G20" s="106" t="s">
        <v>403</v>
      </c>
      <c r="H20" s="106" t="s">
        <v>352</v>
      </c>
      <c r="I20" s="106">
        <v>62</v>
      </c>
      <c r="J20" s="106">
        <v>114</v>
      </c>
      <c r="K20" s="106">
        <v>15</v>
      </c>
      <c r="L20" s="106">
        <v>54</v>
      </c>
      <c r="M20" s="106">
        <v>19</v>
      </c>
      <c r="N20" s="106">
        <v>35</v>
      </c>
      <c r="O20" s="106">
        <v>166</v>
      </c>
      <c r="P20" s="106">
        <v>0</v>
      </c>
      <c r="Q20" s="106">
        <v>0</v>
      </c>
      <c r="R20" s="106">
        <v>17</v>
      </c>
      <c r="S20" s="106">
        <v>7</v>
      </c>
      <c r="T20" s="106">
        <v>14</v>
      </c>
      <c r="U20" s="106">
        <v>164</v>
      </c>
      <c r="V20" s="106">
        <v>90</v>
      </c>
      <c r="W20" s="106" t="s">
        <v>313</v>
      </c>
      <c r="X20" s="111" t="s">
        <v>313</v>
      </c>
      <c r="Y20" s="111" t="s">
        <v>313</v>
      </c>
      <c r="Z20" s="111" t="s">
        <v>313</v>
      </c>
      <c r="AA20" s="111" t="s">
        <v>313</v>
      </c>
    </row>
    <row r="21" spans="1:27" ht="15.6">
      <c r="A21" s="110" t="s">
        <v>404</v>
      </c>
      <c r="B21" s="106" t="s">
        <v>405</v>
      </c>
      <c r="C21" s="106" t="s">
        <v>406</v>
      </c>
      <c r="D21" s="106" t="s">
        <v>407</v>
      </c>
      <c r="E21" s="106">
        <v>79501</v>
      </c>
      <c r="F21" s="106" t="s">
        <v>408</v>
      </c>
      <c r="G21" s="106" t="s">
        <v>351</v>
      </c>
      <c r="H21" s="106" t="s">
        <v>372</v>
      </c>
      <c r="I21" s="106">
        <v>20</v>
      </c>
      <c r="J21" s="106">
        <v>596</v>
      </c>
      <c r="K21" s="106">
        <v>148</v>
      </c>
      <c r="L21" s="106">
        <v>193</v>
      </c>
      <c r="M21" s="106">
        <v>90</v>
      </c>
      <c r="N21" s="106">
        <v>266</v>
      </c>
      <c r="O21" s="106">
        <v>660</v>
      </c>
      <c r="P21" s="106">
        <v>7</v>
      </c>
      <c r="Q21" s="106">
        <v>94</v>
      </c>
      <c r="R21" s="106">
        <v>122</v>
      </c>
      <c r="S21" s="106">
        <v>71</v>
      </c>
      <c r="T21" s="106">
        <v>101</v>
      </c>
      <c r="U21" s="106">
        <v>733</v>
      </c>
      <c r="V21" s="106">
        <v>405</v>
      </c>
      <c r="W21" s="106">
        <v>750</v>
      </c>
      <c r="X21" s="111" t="s">
        <v>353</v>
      </c>
      <c r="Y21" s="112">
        <v>45638</v>
      </c>
      <c r="Z21" s="111" t="s">
        <v>354</v>
      </c>
      <c r="AA21" s="111" t="s">
        <v>355</v>
      </c>
    </row>
    <row r="22" spans="1:27" ht="15.6">
      <c r="A22" s="110" t="s">
        <v>409</v>
      </c>
      <c r="B22" s="106" t="s">
        <v>410</v>
      </c>
      <c r="C22" s="106" t="s">
        <v>411</v>
      </c>
      <c r="D22" s="106" t="s">
        <v>412</v>
      </c>
      <c r="E22" s="106">
        <v>41005</v>
      </c>
      <c r="F22" s="106" t="s">
        <v>413</v>
      </c>
      <c r="G22" s="106" t="s">
        <v>371</v>
      </c>
      <c r="H22" s="106" t="s">
        <v>372</v>
      </c>
      <c r="I22" s="106">
        <v>58</v>
      </c>
      <c r="J22" s="106">
        <v>76</v>
      </c>
      <c r="K22" s="106">
        <v>31</v>
      </c>
      <c r="L22" s="106">
        <v>53</v>
      </c>
      <c r="M22" s="106">
        <v>35</v>
      </c>
      <c r="N22" s="106">
        <v>100</v>
      </c>
      <c r="O22" s="106">
        <v>93</v>
      </c>
      <c r="P22" s="106">
        <v>0</v>
      </c>
      <c r="Q22" s="106">
        <v>3</v>
      </c>
      <c r="R22" s="106">
        <v>38</v>
      </c>
      <c r="S22" s="106">
        <v>40</v>
      </c>
      <c r="T22" s="106">
        <v>32</v>
      </c>
      <c r="U22" s="106">
        <v>86</v>
      </c>
      <c r="V22" s="106">
        <v>104</v>
      </c>
      <c r="W22" s="106" t="s">
        <v>313</v>
      </c>
      <c r="X22" s="111" t="s">
        <v>353</v>
      </c>
      <c r="Y22" s="112">
        <v>45617</v>
      </c>
      <c r="Z22" s="111" t="s">
        <v>392</v>
      </c>
      <c r="AA22" s="111" t="s">
        <v>355</v>
      </c>
    </row>
    <row r="23" spans="1:27" ht="15.6">
      <c r="A23" s="110" t="s">
        <v>414</v>
      </c>
      <c r="B23" s="106" t="s">
        <v>415</v>
      </c>
      <c r="C23" s="106" t="s">
        <v>416</v>
      </c>
      <c r="D23" s="106" t="s">
        <v>412</v>
      </c>
      <c r="E23" s="106">
        <v>40361</v>
      </c>
      <c r="F23" s="106" t="s">
        <v>413</v>
      </c>
      <c r="G23" s="106" t="s">
        <v>371</v>
      </c>
      <c r="H23" s="106" t="s">
        <v>372</v>
      </c>
      <c r="I23" s="106">
        <v>3</v>
      </c>
      <c r="J23" s="106">
        <v>1</v>
      </c>
      <c r="K23" s="106">
        <v>0</v>
      </c>
      <c r="L23" s="106">
        <v>1</v>
      </c>
      <c r="M23" s="106">
        <v>0</v>
      </c>
      <c r="N23" s="106">
        <v>1</v>
      </c>
      <c r="O23" s="106">
        <v>1</v>
      </c>
      <c r="P23" s="106">
        <v>0</v>
      </c>
      <c r="Q23" s="106">
        <v>0</v>
      </c>
      <c r="R23" s="106">
        <v>0</v>
      </c>
      <c r="S23" s="106">
        <v>0</v>
      </c>
      <c r="T23" s="106">
        <v>0</v>
      </c>
      <c r="U23" s="106">
        <v>1</v>
      </c>
      <c r="V23" s="106">
        <v>1</v>
      </c>
      <c r="W23" s="106" t="s">
        <v>313</v>
      </c>
      <c r="X23" s="111" t="s">
        <v>313</v>
      </c>
      <c r="Y23" s="111" t="s">
        <v>313</v>
      </c>
      <c r="Z23" s="111" t="s">
        <v>313</v>
      </c>
      <c r="AA23" s="111" t="s">
        <v>313</v>
      </c>
    </row>
    <row r="24" spans="1:27" ht="15.6">
      <c r="A24" s="110" t="s">
        <v>417</v>
      </c>
      <c r="B24" s="106" t="s">
        <v>418</v>
      </c>
      <c r="C24" s="106" t="s">
        <v>419</v>
      </c>
      <c r="D24" s="106" t="s">
        <v>369</v>
      </c>
      <c r="E24" s="106">
        <v>11232</v>
      </c>
      <c r="F24" s="106" t="s">
        <v>420</v>
      </c>
      <c r="G24" s="106" t="s">
        <v>403</v>
      </c>
      <c r="H24" s="106" t="s">
        <v>372</v>
      </c>
      <c r="I24" s="106">
        <v>48</v>
      </c>
      <c r="J24" s="106">
        <v>91</v>
      </c>
      <c r="K24" s="106">
        <v>18</v>
      </c>
      <c r="L24" s="106">
        <v>1</v>
      </c>
      <c r="M24" s="106">
        <v>1</v>
      </c>
      <c r="N24" s="106">
        <v>30</v>
      </c>
      <c r="O24" s="106">
        <v>81</v>
      </c>
      <c r="P24" s="106">
        <v>0</v>
      </c>
      <c r="Q24" s="106">
        <v>0</v>
      </c>
      <c r="R24" s="106">
        <v>4</v>
      </c>
      <c r="S24" s="106">
        <v>12</v>
      </c>
      <c r="T24" s="106">
        <v>15</v>
      </c>
      <c r="U24" s="106">
        <v>80</v>
      </c>
      <c r="V24" s="106">
        <v>38</v>
      </c>
      <c r="W24" s="106" t="s">
        <v>313</v>
      </c>
      <c r="X24" s="111" t="s">
        <v>313</v>
      </c>
      <c r="Y24" s="111" t="s">
        <v>313</v>
      </c>
      <c r="Z24" s="111" t="s">
        <v>313</v>
      </c>
      <c r="AA24" s="111" t="s">
        <v>313</v>
      </c>
    </row>
    <row r="25" spans="1:27" ht="15.6">
      <c r="A25" s="110" t="s">
        <v>421</v>
      </c>
      <c r="B25" s="106" t="s">
        <v>422</v>
      </c>
      <c r="C25" s="106" t="s">
        <v>423</v>
      </c>
      <c r="D25" s="106" t="s">
        <v>407</v>
      </c>
      <c r="E25" s="106">
        <v>78355</v>
      </c>
      <c r="F25" s="106" t="s">
        <v>424</v>
      </c>
      <c r="G25" s="106" t="s">
        <v>371</v>
      </c>
      <c r="H25" s="106" t="s">
        <v>372</v>
      </c>
      <c r="I25" s="106">
        <v>7</v>
      </c>
      <c r="J25" s="106">
        <v>13</v>
      </c>
      <c r="K25" s="106">
        <v>1</v>
      </c>
      <c r="L25" s="106">
        <v>0</v>
      </c>
      <c r="M25" s="106">
        <v>0</v>
      </c>
      <c r="N25" s="106">
        <v>1</v>
      </c>
      <c r="O25" s="106">
        <v>14</v>
      </c>
      <c r="P25" s="106">
        <v>0</v>
      </c>
      <c r="Q25" s="106">
        <v>0</v>
      </c>
      <c r="R25" s="106">
        <v>0</v>
      </c>
      <c r="S25" s="106">
        <v>0</v>
      </c>
      <c r="T25" s="106">
        <v>1</v>
      </c>
      <c r="U25" s="106">
        <v>14</v>
      </c>
      <c r="V25" s="106">
        <v>13</v>
      </c>
      <c r="W25" s="106" t="s">
        <v>313</v>
      </c>
      <c r="X25" s="111" t="s">
        <v>425</v>
      </c>
      <c r="Y25" s="112">
        <v>45751</v>
      </c>
      <c r="Z25" s="111" t="s">
        <v>426</v>
      </c>
      <c r="AA25" s="111" t="s">
        <v>355</v>
      </c>
    </row>
    <row r="26" spans="1:27" ht="15.6">
      <c r="A26" s="110" t="s">
        <v>427</v>
      </c>
      <c r="B26" s="106" t="s">
        <v>428</v>
      </c>
      <c r="C26" s="106" t="s">
        <v>429</v>
      </c>
      <c r="D26" s="106" t="s">
        <v>369</v>
      </c>
      <c r="E26" s="106">
        <v>13905</v>
      </c>
      <c r="F26" s="106" t="s">
        <v>370</v>
      </c>
      <c r="G26" s="106" t="s">
        <v>371</v>
      </c>
      <c r="H26" s="106" t="s">
        <v>372</v>
      </c>
      <c r="I26" s="106">
        <v>50</v>
      </c>
      <c r="J26" s="106">
        <v>42</v>
      </c>
      <c r="K26" s="106">
        <v>2</v>
      </c>
      <c r="L26" s="106">
        <v>2</v>
      </c>
      <c r="M26" s="106">
        <v>0</v>
      </c>
      <c r="N26" s="106">
        <v>3</v>
      </c>
      <c r="O26" s="106">
        <v>43</v>
      </c>
      <c r="P26" s="106">
        <v>0</v>
      </c>
      <c r="Q26" s="106">
        <v>0</v>
      </c>
      <c r="R26" s="106">
        <v>1</v>
      </c>
      <c r="S26" s="106">
        <v>0</v>
      </c>
      <c r="T26" s="106">
        <v>3</v>
      </c>
      <c r="U26" s="106">
        <v>42</v>
      </c>
      <c r="V26" s="106">
        <v>17</v>
      </c>
      <c r="W26" s="106" t="s">
        <v>313</v>
      </c>
      <c r="X26" s="111" t="s">
        <v>313</v>
      </c>
      <c r="Y26" s="111" t="s">
        <v>313</v>
      </c>
      <c r="Z26" s="111" t="s">
        <v>313</v>
      </c>
      <c r="AA26" s="111" t="s">
        <v>313</v>
      </c>
    </row>
    <row r="27" spans="1:27" ht="15.6">
      <c r="A27" s="110" t="s">
        <v>430</v>
      </c>
      <c r="B27" s="106" t="s">
        <v>431</v>
      </c>
      <c r="C27" s="106" t="s">
        <v>432</v>
      </c>
      <c r="D27" s="106" t="s">
        <v>387</v>
      </c>
      <c r="E27" s="106">
        <v>33301</v>
      </c>
      <c r="F27" s="106" t="s">
        <v>388</v>
      </c>
      <c r="G27" s="106" t="s">
        <v>376</v>
      </c>
      <c r="H27" s="106" t="s">
        <v>372</v>
      </c>
      <c r="I27" s="106">
        <v>1</v>
      </c>
      <c r="J27" s="106">
        <v>1</v>
      </c>
      <c r="K27" s="106">
        <v>1</v>
      </c>
      <c r="L27" s="106">
        <v>1</v>
      </c>
      <c r="M27" s="106">
        <v>0</v>
      </c>
      <c r="N27" s="106">
        <v>0</v>
      </c>
      <c r="O27" s="106">
        <v>2</v>
      </c>
      <c r="P27" s="106">
        <v>0</v>
      </c>
      <c r="Q27" s="106">
        <v>0</v>
      </c>
      <c r="R27" s="106">
        <v>0</v>
      </c>
      <c r="S27" s="106">
        <v>0</v>
      </c>
      <c r="T27" s="106">
        <v>0</v>
      </c>
      <c r="U27" s="106">
        <v>2</v>
      </c>
      <c r="V27" s="106">
        <v>1</v>
      </c>
      <c r="W27" s="106" t="s">
        <v>313</v>
      </c>
      <c r="X27" s="111" t="s">
        <v>313</v>
      </c>
      <c r="Y27" s="111" t="s">
        <v>313</v>
      </c>
      <c r="Z27" s="111" t="s">
        <v>313</v>
      </c>
      <c r="AA27" s="111" t="s">
        <v>313</v>
      </c>
    </row>
    <row r="28" spans="1:27" ht="15.6">
      <c r="A28" s="110" t="s">
        <v>433</v>
      </c>
      <c r="B28" s="106" t="s">
        <v>434</v>
      </c>
      <c r="C28" s="106" t="s">
        <v>435</v>
      </c>
      <c r="D28" s="106" t="s">
        <v>313</v>
      </c>
      <c r="E28" s="106">
        <v>33073</v>
      </c>
      <c r="F28" s="106" t="s">
        <v>388</v>
      </c>
      <c r="G28" s="106" t="s">
        <v>360</v>
      </c>
      <c r="H28" s="106" t="s">
        <v>372</v>
      </c>
      <c r="I28" s="106">
        <v>21</v>
      </c>
      <c r="J28" s="106">
        <v>494</v>
      </c>
      <c r="K28" s="106">
        <v>165</v>
      </c>
      <c r="L28" s="106">
        <v>13</v>
      </c>
      <c r="M28" s="106">
        <v>2</v>
      </c>
      <c r="N28" s="106">
        <v>70</v>
      </c>
      <c r="O28" s="106">
        <v>502</v>
      </c>
      <c r="P28" s="106">
        <v>9</v>
      </c>
      <c r="Q28" s="106">
        <v>94</v>
      </c>
      <c r="R28" s="106">
        <v>12</v>
      </c>
      <c r="S28" s="106">
        <v>22</v>
      </c>
      <c r="T28" s="106">
        <v>57</v>
      </c>
      <c r="U28" s="106">
        <v>584</v>
      </c>
      <c r="V28" s="106">
        <v>321</v>
      </c>
      <c r="W28" s="106">
        <v>700</v>
      </c>
      <c r="X28" s="111" t="s">
        <v>353</v>
      </c>
      <c r="Y28" s="112">
        <v>45645</v>
      </c>
      <c r="Z28" s="111" t="s">
        <v>354</v>
      </c>
      <c r="AA28" s="111" t="s">
        <v>355</v>
      </c>
    </row>
    <row r="29" spans="1:27" ht="15.6">
      <c r="A29" s="110" t="s">
        <v>436</v>
      </c>
      <c r="B29" s="106" t="s">
        <v>437</v>
      </c>
      <c r="C29" s="106" t="s">
        <v>438</v>
      </c>
      <c r="D29" s="106" t="s">
        <v>369</v>
      </c>
      <c r="E29" s="106">
        <v>14020</v>
      </c>
      <c r="F29" s="106" t="s">
        <v>370</v>
      </c>
      <c r="G29" s="106" t="s">
        <v>439</v>
      </c>
      <c r="H29" s="106" t="s">
        <v>352</v>
      </c>
      <c r="I29" s="106">
        <v>36</v>
      </c>
      <c r="J29" s="106">
        <v>523</v>
      </c>
      <c r="K29" s="106">
        <v>45</v>
      </c>
      <c r="L29" s="106">
        <v>63</v>
      </c>
      <c r="M29" s="106">
        <v>71</v>
      </c>
      <c r="N29" s="106">
        <v>152</v>
      </c>
      <c r="O29" s="106">
        <v>550</v>
      </c>
      <c r="P29" s="106">
        <v>0</v>
      </c>
      <c r="Q29" s="106">
        <v>0</v>
      </c>
      <c r="R29" s="106">
        <v>107</v>
      </c>
      <c r="S29" s="106">
        <v>24</v>
      </c>
      <c r="T29" s="106">
        <v>39</v>
      </c>
      <c r="U29" s="106">
        <v>531</v>
      </c>
      <c r="V29" s="106">
        <v>245</v>
      </c>
      <c r="W29" s="106">
        <v>400</v>
      </c>
      <c r="X29" s="111" t="s">
        <v>353</v>
      </c>
      <c r="Y29" s="112">
        <v>45596</v>
      </c>
      <c r="Z29" s="111" t="s">
        <v>354</v>
      </c>
      <c r="AA29" s="111" t="s">
        <v>355</v>
      </c>
    </row>
    <row r="30" spans="1:27" ht="15.6">
      <c r="A30" s="110" t="s">
        <v>440</v>
      </c>
      <c r="B30" s="106" t="s">
        <v>441</v>
      </c>
      <c r="C30" s="106" t="s">
        <v>442</v>
      </c>
      <c r="D30" s="106" t="s">
        <v>443</v>
      </c>
      <c r="E30" s="106">
        <v>58502</v>
      </c>
      <c r="F30" s="106" t="s">
        <v>444</v>
      </c>
      <c r="G30" s="106" t="s">
        <v>371</v>
      </c>
      <c r="H30" s="106" t="s">
        <v>372</v>
      </c>
      <c r="I30" s="106">
        <v>25</v>
      </c>
      <c r="J30" s="106">
        <v>4</v>
      </c>
      <c r="K30" s="106">
        <v>6</v>
      </c>
      <c r="L30" s="106">
        <v>4</v>
      </c>
      <c r="M30" s="106">
        <v>0</v>
      </c>
      <c r="N30" s="106">
        <v>3</v>
      </c>
      <c r="O30" s="106">
        <v>10</v>
      </c>
      <c r="P30" s="106">
        <v>0</v>
      </c>
      <c r="Q30" s="106">
        <v>1</v>
      </c>
      <c r="R30" s="106">
        <v>1</v>
      </c>
      <c r="S30" s="106">
        <v>1</v>
      </c>
      <c r="T30" s="106">
        <v>1</v>
      </c>
      <c r="U30" s="106">
        <v>10</v>
      </c>
      <c r="V30" s="106">
        <v>9</v>
      </c>
      <c r="W30" s="106" t="s">
        <v>313</v>
      </c>
      <c r="X30" s="111"/>
      <c r="Y30" s="113"/>
      <c r="Z30" s="111"/>
      <c r="AA30" s="111"/>
    </row>
    <row r="31" spans="1:27" ht="15.6">
      <c r="A31" s="110" t="s">
        <v>155</v>
      </c>
      <c r="B31" s="106" t="s">
        <v>445</v>
      </c>
      <c r="C31" s="106" t="s">
        <v>446</v>
      </c>
      <c r="D31" s="106" t="s">
        <v>447</v>
      </c>
      <c r="E31" s="106">
        <v>45011</v>
      </c>
      <c r="F31" s="106" t="s">
        <v>448</v>
      </c>
      <c r="G31" s="106" t="s">
        <v>371</v>
      </c>
      <c r="H31" s="106" t="s">
        <v>372</v>
      </c>
      <c r="I31" s="106">
        <v>32</v>
      </c>
      <c r="J31" s="106">
        <v>129</v>
      </c>
      <c r="K31" s="106">
        <v>169</v>
      </c>
      <c r="L31" s="106">
        <v>45</v>
      </c>
      <c r="M31" s="106">
        <v>11</v>
      </c>
      <c r="N31" s="106">
        <v>65</v>
      </c>
      <c r="O31" s="106">
        <v>263</v>
      </c>
      <c r="P31" s="106">
        <v>5</v>
      </c>
      <c r="Q31" s="106">
        <v>22</v>
      </c>
      <c r="R31" s="106">
        <v>22</v>
      </c>
      <c r="S31" s="106">
        <v>19</v>
      </c>
      <c r="T31" s="106">
        <v>42</v>
      </c>
      <c r="U31" s="106">
        <v>272</v>
      </c>
      <c r="V31" s="106">
        <v>166</v>
      </c>
      <c r="W31" s="106" t="s">
        <v>313</v>
      </c>
      <c r="X31" s="111" t="s">
        <v>353</v>
      </c>
      <c r="Y31" s="112">
        <v>45709</v>
      </c>
      <c r="Z31" s="111" t="s">
        <v>383</v>
      </c>
      <c r="AA31" s="111" t="s">
        <v>397</v>
      </c>
    </row>
    <row r="32" spans="1:27" ht="15.6">
      <c r="A32" s="110" t="s">
        <v>449</v>
      </c>
      <c r="B32" s="106" t="s">
        <v>450</v>
      </c>
      <c r="C32" s="106" t="s">
        <v>451</v>
      </c>
      <c r="D32" s="106" t="s">
        <v>452</v>
      </c>
      <c r="E32" s="106">
        <v>49014</v>
      </c>
      <c r="F32" s="106" t="s">
        <v>448</v>
      </c>
      <c r="G32" s="106" t="s">
        <v>376</v>
      </c>
      <c r="H32" s="106" t="s">
        <v>372</v>
      </c>
      <c r="I32" s="106">
        <v>55</v>
      </c>
      <c r="J32" s="106">
        <v>125</v>
      </c>
      <c r="K32" s="106">
        <v>12</v>
      </c>
      <c r="L32" s="106">
        <v>10</v>
      </c>
      <c r="M32" s="106">
        <v>9</v>
      </c>
      <c r="N32" s="106">
        <v>22</v>
      </c>
      <c r="O32" s="106">
        <v>118</v>
      </c>
      <c r="P32" s="106">
        <v>1</v>
      </c>
      <c r="Q32" s="106">
        <v>16</v>
      </c>
      <c r="R32" s="106">
        <v>12</v>
      </c>
      <c r="S32" s="106">
        <v>4</v>
      </c>
      <c r="T32" s="106">
        <v>10</v>
      </c>
      <c r="U32" s="106">
        <v>132</v>
      </c>
      <c r="V32" s="106">
        <v>68</v>
      </c>
      <c r="W32" s="106">
        <v>75</v>
      </c>
      <c r="X32" s="111" t="s">
        <v>353</v>
      </c>
      <c r="Y32" s="112">
        <v>45526</v>
      </c>
      <c r="Z32" s="111" t="s">
        <v>392</v>
      </c>
      <c r="AA32" s="111" t="s">
        <v>355</v>
      </c>
    </row>
    <row r="33" spans="1:27" ht="31.15">
      <c r="A33" s="110" t="s">
        <v>453</v>
      </c>
      <c r="B33" s="106" t="s">
        <v>454</v>
      </c>
      <c r="C33" s="106" t="s">
        <v>455</v>
      </c>
      <c r="D33" s="106" t="s">
        <v>358</v>
      </c>
      <c r="E33" s="106">
        <v>93505</v>
      </c>
      <c r="F33" s="106" t="s">
        <v>456</v>
      </c>
      <c r="G33" s="106" t="s">
        <v>360</v>
      </c>
      <c r="H33" s="106" t="s">
        <v>372</v>
      </c>
      <c r="I33" s="106">
        <v>35</v>
      </c>
      <c r="J33" s="106">
        <v>471</v>
      </c>
      <c r="K33" s="106">
        <v>61</v>
      </c>
      <c r="L33" s="106">
        <v>114</v>
      </c>
      <c r="M33" s="106">
        <v>155</v>
      </c>
      <c r="N33" s="106">
        <v>252</v>
      </c>
      <c r="O33" s="106">
        <v>386</v>
      </c>
      <c r="P33" s="106">
        <v>18</v>
      </c>
      <c r="Q33" s="106">
        <v>145</v>
      </c>
      <c r="R33" s="106">
        <v>188</v>
      </c>
      <c r="S33" s="106">
        <v>41</v>
      </c>
      <c r="T33" s="106">
        <v>52</v>
      </c>
      <c r="U33" s="106">
        <v>520</v>
      </c>
      <c r="V33" s="106">
        <v>277</v>
      </c>
      <c r="W33" s="107">
        <v>2560</v>
      </c>
      <c r="X33" s="111"/>
      <c r="Y33" s="114">
        <v>45765</v>
      </c>
      <c r="Z33" s="111" t="s">
        <v>392</v>
      </c>
      <c r="AA33" s="111" t="s">
        <v>355</v>
      </c>
    </row>
    <row r="34" spans="1:27" ht="15.6">
      <c r="A34" s="110" t="s">
        <v>457</v>
      </c>
      <c r="B34" s="106" t="s">
        <v>458</v>
      </c>
      <c r="C34" s="106" t="s">
        <v>459</v>
      </c>
      <c r="D34" s="106" t="s">
        <v>460</v>
      </c>
      <c r="E34" s="106">
        <v>15931</v>
      </c>
      <c r="F34" s="106" t="s">
        <v>461</v>
      </c>
      <c r="G34" s="106" t="s">
        <v>376</v>
      </c>
      <c r="H34" s="106" t="s">
        <v>352</v>
      </c>
      <c r="I34" s="106">
        <v>4</v>
      </c>
      <c r="J34" s="106">
        <v>13</v>
      </c>
      <c r="K34" s="106">
        <v>2</v>
      </c>
      <c r="L34" s="106">
        <v>1</v>
      </c>
      <c r="M34" s="106">
        <v>1</v>
      </c>
      <c r="N34" s="106">
        <v>1</v>
      </c>
      <c r="O34" s="106">
        <v>11</v>
      </c>
      <c r="P34" s="106">
        <v>1</v>
      </c>
      <c r="Q34" s="106">
        <v>4</v>
      </c>
      <c r="R34" s="106">
        <v>1</v>
      </c>
      <c r="S34" s="106">
        <v>1</v>
      </c>
      <c r="T34" s="106">
        <v>0</v>
      </c>
      <c r="U34" s="106">
        <v>14</v>
      </c>
      <c r="V34" s="106">
        <v>5</v>
      </c>
      <c r="W34" s="106" t="s">
        <v>313</v>
      </c>
      <c r="X34" s="111" t="s">
        <v>353</v>
      </c>
      <c r="Y34" s="112"/>
      <c r="Z34" s="111" t="s">
        <v>392</v>
      </c>
      <c r="AA34" s="111" t="s">
        <v>313</v>
      </c>
    </row>
    <row r="35" spans="1:27" ht="15.6">
      <c r="A35" s="110" t="s">
        <v>462</v>
      </c>
      <c r="B35" s="106" t="s">
        <v>463</v>
      </c>
      <c r="C35" s="106" t="s">
        <v>464</v>
      </c>
      <c r="D35" s="106" t="s">
        <v>412</v>
      </c>
      <c r="E35" s="106">
        <v>41071</v>
      </c>
      <c r="F35" s="106" t="s">
        <v>413</v>
      </c>
      <c r="G35" s="106" t="s">
        <v>371</v>
      </c>
      <c r="H35" s="106" t="s">
        <v>372</v>
      </c>
      <c r="I35" s="106">
        <v>60</v>
      </c>
      <c r="J35" s="106">
        <v>96</v>
      </c>
      <c r="K35" s="106">
        <v>23</v>
      </c>
      <c r="L35" s="106">
        <v>11</v>
      </c>
      <c r="M35" s="106">
        <v>8</v>
      </c>
      <c r="N35" s="106">
        <v>28</v>
      </c>
      <c r="O35" s="106">
        <v>87</v>
      </c>
      <c r="P35" s="106">
        <v>5</v>
      </c>
      <c r="Q35" s="106">
        <v>18</v>
      </c>
      <c r="R35" s="106">
        <v>9</v>
      </c>
      <c r="S35" s="106">
        <v>11</v>
      </c>
      <c r="T35" s="106">
        <v>16</v>
      </c>
      <c r="U35" s="106">
        <v>102</v>
      </c>
      <c r="V35" s="106">
        <v>58</v>
      </c>
      <c r="W35" s="106" t="s">
        <v>313</v>
      </c>
      <c r="X35" s="111" t="s">
        <v>313</v>
      </c>
      <c r="Y35" s="111" t="s">
        <v>313</v>
      </c>
      <c r="Z35" s="111" t="s">
        <v>313</v>
      </c>
      <c r="AA35" s="111" t="s">
        <v>313</v>
      </c>
    </row>
    <row r="36" spans="1:27" ht="15.6">
      <c r="A36" s="110" t="s">
        <v>161</v>
      </c>
      <c r="B36" s="106" t="s">
        <v>465</v>
      </c>
      <c r="C36" s="106" t="s">
        <v>466</v>
      </c>
      <c r="D36" s="106" t="s">
        <v>467</v>
      </c>
      <c r="E36" s="106">
        <v>22427</v>
      </c>
      <c r="F36" s="106" t="s">
        <v>468</v>
      </c>
      <c r="G36" s="106" t="s">
        <v>351</v>
      </c>
      <c r="H36" s="106" t="s">
        <v>372</v>
      </c>
      <c r="I36" s="106">
        <v>42</v>
      </c>
      <c r="J36" s="106">
        <v>113</v>
      </c>
      <c r="K36" s="106">
        <v>112</v>
      </c>
      <c r="L36" s="106">
        <v>64</v>
      </c>
      <c r="M36" s="106">
        <v>57</v>
      </c>
      <c r="N36" s="106">
        <v>114</v>
      </c>
      <c r="O36" s="106">
        <v>219</v>
      </c>
      <c r="P36" s="106">
        <v>6</v>
      </c>
      <c r="Q36" s="106">
        <v>7</v>
      </c>
      <c r="R36" s="106">
        <v>73</v>
      </c>
      <c r="S36" s="106">
        <v>29</v>
      </c>
      <c r="T36" s="106">
        <v>29</v>
      </c>
      <c r="U36" s="106">
        <v>215</v>
      </c>
      <c r="V36" s="106">
        <v>150</v>
      </c>
      <c r="W36" s="106">
        <v>224</v>
      </c>
      <c r="X36" s="111" t="s">
        <v>353</v>
      </c>
      <c r="Y36" s="112">
        <v>45764</v>
      </c>
      <c r="Z36" s="111" t="s">
        <v>354</v>
      </c>
      <c r="AA36" s="111" t="s">
        <v>355</v>
      </c>
    </row>
    <row r="37" spans="1:27" ht="15.6">
      <c r="A37" s="110" t="s">
        <v>469</v>
      </c>
      <c r="B37" s="106" t="s">
        <v>470</v>
      </c>
      <c r="C37" s="106" t="s">
        <v>471</v>
      </c>
      <c r="D37" s="106" t="s">
        <v>472</v>
      </c>
      <c r="E37" s="106">
        <v>59404</v>
      </c>
      <c r="F37" s="106" t="s">
        <v>473</v>
      </c>
      <c r="G37" s="106" t="s">
        <v>371</v>
      </c>
      <c r="H37" s="106" t="s">
        <v>352</v>
      </c>
      <c r="I37" s="106">
        <v>6</v>
      </c>
      <c r="J37" s="106">
        <v>1</v>
      </c>
      <c r="K37" s="106">
        <v>2</v>
      </c>
      <c r="L37" s="106">
        <v>1</v>
      </c>
      <c r="M37" s="106">
        <v>0</v>
      </c>
      <c r="N37" s="106">
        <v>1</v>
      </c>
      <c r="O37" s="106">
        <v>2</v>
      </c>
      <c r="P37" s="106">
        <v>0</v>
      </c>
      <c r="Q37" s="106">
        <v>0</v>
      </c>
      <c r="R37" s="106">
        <v>1</v>
      </c>
      <c r="S37" s="106">
        <v>0</v>
      </c>
      <c r="T37" s="106">
        <v>1</v>
      </c>
      <c r="U37" s="106">
        <v>1</v>
      </c>
      <c r="V37" s="106">
        <v>2</v>
      </c>
      <c r="W37" s="106" t="s">
        <v>313</v>
      </c>
      <c r="X37" s="111" t="s">
        <v>353</v>
      </c>
      <c r="Y37" s="112">
        <v>45225</v>
      </c>
      <c r="Z37" s="111" t="s">
        <v>392</v>
      </c>
      <c r="AA37" s="111" t="s">
        <v>397</v>
      </c>
    </row>
    <row r="38" spans="1:27" ht="15.6">
      <c r="A38" s="110" t="s">
        <v>165</v>
      </c>
      <c r="B38" s="106" t="s">
        <v>474</v>
      </c>
      <c r="C38" s="106" t="s">
        <v>475</v>
      </c>
      <c r="D38" s="106" t="s">
        <v>476</v>
      </c>
      <c r="E38" s="106">
        <v>85232</v>
      </c>
      <c r="F38" s="106" t="s">
        <v>477</v>
      </c>
      <c r="G38" s="106" t="s">
        <v>478</v>
      </c>
      <c r="H38" s="106" t="s">
        <v>352</v>
      </c>
      <c r="I38" s="106">
        <v>44</v>
      </c>
      <c r="J38" s="106">
        <v>183</v>
      </c>
      <c r="K38" s="106">
        <v>62</v>
      </c>
      <c r="L38" s="106">
        <v>181</v>
      </c>
      <c r="M38" s="106">
        <v>149</v>
      </c>
      <c r="N38" s="106">
        <v>273</v>
      </c>
      <c r="O38" s="106">
        <v>301</v>
      </c>
      <c r="P38" s="106">
        <v>0</v>
      </c>
      <c r="Q38" s="106">
        <v>0</v>
      </c>
      <c r="R38" s="106">
        <v>149</v>
      </c>
      <c r="S38" s="106">
        <v>60</v>
      </c>
      <c r="T38" s="106">
        <v>80</v>
      </c>
      <c r="U38" s="106">
        <v>286</v>
      </c>
      <c r="V38" s="106">
        <v>301</v>
      </c>
      <c r="W38" s="106" t="s">
        <v>313</v>
      </c>
      <c r="X38" s="111" t="s">
        <v>353</v>
      </c>
      <c r="Y38" s="112">
        <v>45638</v>
      </c>
      <c r="Z38" s="111" t="s">
        <v>392</v>
      </c>
      <c r="AA38" s="111" t="s">
        <v>355</v>
      </c>
    </row>
    <row r="39" spans="1:27" ht="31.15">
      <c r="A39" s="110" t="s">
        <v>479</v>
      </c>
      <c r="B39" s="106" t="s">
        <v>480</v>
      </c>
      <c r="C39" s="106" t="s">
        <v>481</v>
      </c>
      <c r="D39" s="106" t="s">
        <v>313</v>
      </c>
      <c r="E39" s="106">
        <v>71342</v>
      </c>
      <c r="F39" s="106" t="s">
        <v>350</v>
      </c>
      <c r="G39" s="106" t="s">
        <v>376</v>
      </c>
      <c r="H39" s="106" t="s">
        <v>352</v>
      </c>
      <c r="I39" s="106">
        <v>27</v>
      </c>
      <c r="J39" s="106">
        <v>598</v>
      </c>
      <c r="K39" s="106">
        <v>188</v>
      </c>
      <c r="L39" s="106">
        <v>225</v>
      </c>
      <c r="M39" s="106">
        <v>124</v>
      </c>
      <c r="N39" s="106">
        <v>262</v>
      </c>
      <c r="O39" s="106">
        <v>874</v>
      </c>
      <c r="P39" s="106">
        <v>0</v>
      </c>
      <c r="Q39" s="106">
        <v>0</v>
      </c>
      <c r="R39" s="106">
        <v>141</v>
      </c>
      <c r="S39" s="106">
        <v>60</v>
      </c>
      <c r="T39" s="106">
        <v>102</v>
      </c>
      <c r="U39" s="106">
        <v>832</v>
      </c>
      <c r="V39" s="106">
        <v>649</v>
      </c>
      <c r="W39" s="107">
        <v>1170</v>
      </c>
      <c r="X39" s="111" t="s">
        <v>353</v>
      </c>
      <c r="Y39" s="112">
        <v>45666</v>
      </c>
      <c r="Z39" s="111" t="s">
        <v>354</v>
      </c>
      <c r="AA39" s="111" t="s">
        <v>355</v>
      </c>
    </row>
    <row r="40" spans="1:27" ht="15.6">
      <c r="A40" s="110" t="s">
        <v>482</v>
      </c>
      <c r="B40" s="106" t="s">
        <v>483</v>
      </c>
      <c r="C40" s="106" t="s">
        <v>484</v>
      </c>
      <c r="D40" s="106" t="s">
        <v>485</v>
      </c>
      <c r="E40" s="106">
        <v>66845</v>
      </c>
      <c r="F40" s="106" t="s">
        <v>413</v>
      </c>
      <c r="G40" s="106" t="s">
        <v>376</v>
      </c>
      <c r="H40" s="106" t="s">
        <v>372</v>
      </c>
      <c r="I40" s="106">
        <v>24</v>
      </c>
      <c r="J40" s="106">
        <v>48</v>
      </c>
      <c r="K40" s="106">
        <v>20</v>
      </c>
      <c r="L40" s="106">
        <v>27</v>
      </c>
      <c r="M40" s="106">
        <v>17</v>
      </c>
      <c r="N40" s="106">
        <v>36</v>
      </c>
      <c r="O40" s="106">
        <v>65</v>
      </c>
      <c r="P40" s="106">
        <v>2</v>
      </c>
      <c r="Q40" s="106">
        <v>9</v>
      </c>
      <c r="R40" s="106">
        <v>19</v>
      </c>
      <c r="S40" s="106">
        <v>7</v>
      </c>
      <c r="T40" s="106">
        <v>20</v>
      </c>
      <c r="U40" s="106">
        <v>66</v>
      </c>
      <c r="V40" s="106">
        <v>66</v>
      </c>
      <c r="W40" s="106" t="s">
        <v>313</v>
      </c>
      <c r="X40" s="111" t="s">
        <v>353</v>
      </c>
      <c r="Y40" s="112">
        <v>45729</v>
      </c>
      <c r="Z40" s="111" t="s">
        <v>392</v>
      </c>
      <c r="AA40" s="111" t="s">
        <v>355</v>
      </c>
    </row>
    <row r="41" spans="1:27" ht="15.6">
      <c r="A41" s="110" t="s">
        <v>486</v>
      </c>
      <c r="B41" s="106" t="s">
        <v>487</v>
      </c>
      <c r="C41" s="106" t="s">
        <v>488</v>
      </c>
      <c r="D41" s="106" t="s">
        <v>489</v>
      </c>
      <c r="E41" s="106">
        <v>88201</v>
      </c>
      <c r="F41" s="106" t="s">
        <v>490</v>
      </c>
      <c r="G41" s="106" t="s">
        <v>371</v>
      </c>
      <c r="H41" s="106" t="s">
        <v>372</v>
      </c>
      <c r="I41" s="106">
        <v>1</v>
      </c>
      <c r="J41" s="106">
        <v>0</v>
      </c>
      <c r="K41" s="106">
        <v>2</v>
      </c>
      <c r="L41" s="106">
        <v>0</v>
      </c>
      <c r="M41" s="106">
        <v>0</v>
      </c>
      <c r="N41" s="106">
        <v>0</v>
      </c>
      <c r="O41" s="106">
        <v>1</v>
      </c>
      <c r="P41" s="106">
        <v>0</v>
      </c>
      <c r="Q41" s="106">
        <v>0</v>
      </c>
      <c r="R41" s="106">
        <v>0</v>
      </c>
      <c r="S41" s="106">
        <v>0</v>
      </c>
      <c r="T41" s="106">
        <v>0</v>
      </c>
      <c r="U41" s="106">
        <v>2</v>
      </c>
      <c r="V41" s="106">
        <v>1</v>
      </c>
      <c r="W41" s="106" t="s">
        <v>313</v>
      </c>
      <c r="X41" s="111" t="s">
        <v>382</v>
      </c>
      <c r="Y41" s="112">
        <v>45630</v>
      </c>
      <c r="Z41" s="111" t="s">
        <v>383</v>
      </c>
      <c r="AA41" s="111" t="s">
        <v>355</v>
      </c>
    </row>
    <row r="42" spans="1:27" ht="15.6">
      <c r="A42" s="110" t="s">
        <v>491</v>
      </c>
      <c r="B42" s="106" t="s">
        <v>492</v>
      </c>
      <c r="C42" s="106" t="s">
        <v>493</v>
      </c>
      <c r="D42" s="106" t="s">
        <v>452</v>
      </c>
      <c r="E42" s="106">
        <v>49783</v>
      </c>
      <c r="F42" s="106" t="s">
        <v>448</v>
      </c>
      <c r="G42" s="106" t="s">
        <v>376</v>
      </c>
      <c r="H42" s="106" t="s">
        <v>352</v>
      </c>
      <c r="I42" s="106">
        <v>44</v>
      </c>
      <c r="J42" s="106">
        <v>26</v>
      </c>
      <c r="K42" s="106">
        <v>4</v>
      </c>
      <c r="L42" s="106">
        <v>7</v>
      </c>
      <c r="M42" s="106">
        <v>1</v>
      </c>
      <c r="N42" s="106">
        <v>7</v>
      </c>
      <c r="O42" s="106">
        <v>31</v>
      </c>
      <c r="P42" s="106">
        <v>0</v>
      </c>
      <c r="Q42" s="106">
        <v>0</v>
      </c>
      <c r="R42" s="106">
        <v>3</v>
      </c>
      <c r="S42" s="106">
        <v>2</v>
      </c>
      <c r="T42" s="106">
        <v>3</v>
      </c>
      <c r="U42" s="106">
        <v>31</v>
      </c>
      <c r="V42" s="106">
        <v>15</v>
      </c>
      <c r="W42" s="106" t="s">
        <v>313</v>
      </c>
      <c r="X42" s="111" t="s">
        <v>353</v>
      </c>
      <c r="Y42" s="112">
        <v>45407</v>
      </c>
      <c r="Z42" s="111" t="s">
        <v>392</v>
      </c>
      <c r="AA42" s="111" t="s">
        <v>355</v>
      </c>
    </row>
    <row r="43" spans="1:27" ht="15.6">
      <c r="A43" s="110" t="s">
        <v>494</v>
      </c>
      <c r="B43" s="106" t="s">
        <v>495</v>
      </c>
      <c r="C43" s="106" t="s">
        <v>496</v>
      </c>
      <c r="D43" s="106" t="s">
        <v>497</v>
      </c>
      <c r="E43" s="106">
        <v>5403</v>
      </c>
      <c r="F43" s="106" t="s">
        <v>402</v>
      </c>
      <c r="G43" s="106" t="s">
        <v>371</v>
      </c>
      <c r="H43" s="106" t="s">
        <v>372</v>
      </c>
      <c r="I43" s="106">
        <v>7</v>
      </c>
      <c r="J43" s="106">
        <v>6</v>
      </c>
      <c r="K43" s="106">
        <v>0</v>
      </c>
      <c r="L43" s="106">
        <v>0</v>
      </c>
      <c r="M43" s="106">
        <v>0</v>
      </c>
      <c r="N43" s="106">
        <v>0</v>
      </c>
      <c r="O43" s="106">
        <v>0</v>
      </c>
      <c r="P43" s="106">
        <v>0</v>
      </c>
      <c r="Q43" s="106">
        <v>6</v>
      </c>
      <c r="R43" s="106">
        <v>0</v>
      </c>
      <c r="S43" s="106">
        <v>0</v>
      </c>
      <c r="T43" s="106">
        <v>0</v>
      </c>
      <c r="U43" s="106">
        <v>6</v>
      </c>
      <c r="V43" s="106">
        <v>1</v>
      </c>
      <c r="W43" s="106" t="s">
        <v>313</v>
      </c>
      <c r="X43" s="111" t="s">
        <v>382</v>
      </c>
      <c r="Y43" s="112">
        <v>45394</v>
      </c>
      <c r="Z43" s="111" t="s">
        <v>383</v>
      </c>
      <c r="AA43" s="111" t="s">
        <v>355</v>
      </c>
    </row>
    <row r="44" spans="1:27" ht="15.6">
      <c r="A44" s="110" t="s">
        <v>498</v>
      </c>
      <c r="B44" s="106" t="s">
        <v>499</v>
      </c>
      <c r="C44" s="106" t="s">
        <v>500</v>
      </c>
      <c r="D44" s="106" t="s">
        <v>412</v>
      </c>
      <c r="E44" s="106">
        <v>42240</v>
      </c>
      <c r="F44" s="106" t="s">
        <v>413</v>
      </c>
      <c r="G44" s="106" t="s">
        <v>371</v>
      </c>
      <c r="H44" s="106" t="s">
        <v>372</v>
      </c>
      <c r="I44" s="106">
        <v>22</v>
      </c>
      <c r="J44" s="106">
        <v>47</v>
      </c>
      <c r="K44" s="106">
        <v>7</v>
      </c>
      <c r="L44" s="106">
        <v>21</v>
      </c>
      <c r="M44" s="106">
        <v>14</v>
      </c>
      <c r="N44" s="106">
        <v>21</v>
      </c>
      <c r="O44" s="106">
        <v>68</v>
      </c>
      <c r="P44" s="106">
        <v>0</v>
      </c>
      <c r="Q44" s="106">
        <v>0</v>
      </c>
      <c r="R44" s="106">
        <v>13</v>
      </c>
      <c r="S44" s="106">
        <v>8</v>
      </c>
      <c r="T44" s="106">
        <v>6</v>
      </c>
      <c r="U44" s="106">
        <v>61</v>
      </c>
      <c r="V44" s="106">
        <v>32</v>
      </c>
      <c r="W44" s="106" t="s">
        <v>313</v>
      </c>
      <c r="X44" s="111" t="s">
        <v>353</v>
      </c>
      <c r="Y44" s="112"/>
      <c r="Z44" s="111" t="s">
        <v>392</v>
      </c>
      <c r="AA44" s="111" t="s">
        <v>313</v>
      </c>
    </row>
    <row r="45" spans="1:27" ht="15.6">
      <c r="A45" s="110" t="s">
        <v>501</v>
      </c>
      <c r="B45" s="106" t="s">
        <v>502</v>
      </c>
      <c r="C45" s="106" t="s">
        <v>503</v>
      </c>
      <c r="D45" s="106" t="s">
        <v>489</v>
      </c>
      <c r="E45" s="106">
        <v>87021</v>
      </c>
      <c r="F45" s="106" t="s">
        <v>490</v>
      </c>
      <c r="G45" s="106" t="s">
        <v>376</v>
      </c>
      <c r="H45" s="106" t="s">
        <v>352</v>
      </c>
      <c r="I45" s="106">
        <v>75</v>
      </c>
      <c r="J45" s="106">
        <v>123</v>
      </c>
      <c r="K45" s="106">
        <v>52</v>
      </c>
      <c r="L45" s="106">
        <v>32</v>
      </c>
      <c r="M45" s="106">
        <v>10</v>
      </c>
      <c r="N45" s="106">
        <v>34</v>
      </c>
      <c r="O45" s="106">
        <v>183</v>
      </c>
      <c r="P45" s="106">
        <v>0</v>
      </c>
      <c r="Q45" s="106">
        <v>0</v>
      </c>
      <c r="R45" s="106">
        <v>12</v>
      </c>
      <c r="S45" s="106">
        <v>8</v>
      </c>
      <c r="T45" s="106">
        <v>16</v>
      </c>
      <c r="U45" s="106">
        <v>181</v>
      </c>
      <c r="V45" s="106">
        <v>58</v>
      </c>
      <c r="W45" s="106" t="s">
        <v>313</v>
      </c>
      <c r="X45" s="111" t="s">
        <v>353</v>
      </c>
      <c r="Y45" s="112">
        <v>45715</v>
      </c>
      <c r="Z45" s="111" t="s">
        <v>354</v>
      </c>
      <c r="AA45" s="111" t="s">
        <v>355</v>
      </c>
    </row>
    <row r="46" spans="1:27" ht="15.6">
      <c r="A46" s="110" t="s">
        <v>504</v>
      </c>
      <c r="B46" s="106" t="s">
        <v>505</v>
      </c>
      <c r="C46" s="106" t="s">
        <v>506</v>
      </c>
      <c r="D46" s="106" t="s">
        <v>507</v>
      </c>
      <c r="E46" s="106">
        <v>74023</v>
      </c>
      <c r="F46" s="106" t="s">
        <v>408</v>
      </c>
      <c r="G46" s="106" t="s">
        <v>371</v>
      </c>
      <c r="H46" s="106" t="s">
        <v>313</v>
      </c>
      <c r="I46" s="106">
        <v>33</v>
      </c>
      <c r="J46" s="106">
        <v>348</v>
      </c>
      <c r="K46" s="106">
        <v>61</v>
      </c>
      <c r="L46" s="106">
        <v>90</v>
      </c>
      <c r="M46" s="106">
        <v>59</v>
      </c>
      <c r="N46" s="106">
        <v>174</v>
      </c>
      <c r="O46" s="106">
        <v>384</v>
      </c>
      <c r="P46" s="106">
        <v>0</v>
      </c>
      <c r="Q46" s="106">
        <v>0</v>
      </c>
      <c r="R46" s="106">
        <v>78</v>
      </c>
      <c r="S46" s="106">
        <v>45</v>
      </c>
      <c r="T46" s="106">
        <v>55</v>
      </c>
      <c r="U46" s="106">
        <v>380</v>
      </c>
      <c r="V46" s="106">
        <v>249</v>
      </c>
      <c r="W46" s="106" t="s">
        <v>313</v>
      </c>
      <c r="X46" s="111" t="s">
        <v>313</v>
      </c>
      <c r="Y46" s="111" t="s">
        <v>313</v>
      </c>
      <c r="Z46" s="111" t="s">
        <v>313</v>
      </c>
      <c r="AA46" s="111" t="s">
        <v>313</v>
      </c>
    </row>
    <row r="47" spans="1:27" ht="15.6">
      <c r="A47" s="110" t="s">
        <v>508</v>
      </c>
      <c r="B47" s="106" t="s">
        <v>509</v>
      </c>
      <c r="C47" s="106" t="s">
        <v>510</v>
      </c>
      <c r="D47" s="106" t="s">
        <v>511</v>
      </c>
      <c r="E47" s="106">
        <v>47130</v>
      </c>
      <c r="F47" s="106" t="s">
        <v>413</v>
      </c>
      <c r="G47" s="106" t="s">
        <v>371</v>
      </c>
      <c r="H47" s="106" t="s">
        <v>372</v>
      </c>
      <c r="I47" s="106">
        <v>42</v>
      </c>
      <c r="J47" s="106">
        <v>58</v>
      </c>
      <c r="K47" s="106">
        <v>18</v>
      </c>
      <c r="L47" s="106">
        <v>11</v>
      </c>
      <c r="M47" s="106">
        <v>5</v>
      </c>
      <c r="N47" s="106">
        <v>7</v>
      </c>
      <c r="O47" s="106">
        <v>22</v>
      </c>
      <c r="P47" s="106">
        <v>9</v>
      </c>
      <c r="Q47" s="106">
        <v>55</v>
      </c>
      <c r="R47" s="106">
        <v>10</v>
      </c>
      <c r="S47" s="106">
        <v>3</v>
      </c>
      <c r="T47" s="106">
        <v>6</v>
      </c>
      <c r="U47" s="106">
        <v>73</v>
      </c>
      <c r="V47" s="106">
        <v>43</v>
      </c>
      <c r="W47" s="106" t="s">
        <v>313</v>
      </c>
      <c r="X47" s="111" t="s">
        <v>313</v>
      </c>
      <c r="Y47" s="111" t="s">
        <v>313</v>
      </c>
      <c r="Z47" s="111" t="s">
        <v>313</v>
      </c>
      <c r="AA47" s="111" t="s">
        <v>313</v>
      </c>
    </row>
    <row r="48" spans="1:27" ht="15.6">
      <c r="A48" s="110" t="s">
        <v>512</v>
      </c>
      <c r="B48" s="106" t="s">
        <v>513</v>
      </c>
      <c r="C48" s="106" t="s">
        <v>514</v>
      </c>
      <c r="D48" s="106" t="s">
        <v>511</v>
      </c>
      <c r="E48" s="106">
        <v>47834</v>
      </c>
      <c r="F48" s="106" t="s">
        <v>413</v>
      </c>
      <c r="G48" s="106" t="s">
        <v>371</v>
      </c>
      <c r="H48" s="106" t="s">
        <v>372</v>
      </c>
      <c r="I48" s="106">
        <v>16</v>
      </c>
      <c r="J48" s="106">
        <v>119</v>
      </c>
      <c r="K48" s="106">
        <v>21</v>
      </c>
      <c r="L48" s="106">
        <v>57</v>
      </c>
      <c r="M48" s="106">
        <v>42</v>
      </c>
      <c r="N48" s="106">
        <v>70</v>
      </c>
      <c r="O48" s="106">
        <v>168</v>
      </c>
      <c r="P48" s="106">
        <v>0</v>
      </c>
      <c r="Q48" s="106">
        <v>1</v>
      </c>
      <c r="R48" s="106">
        <v>36</v>
      </c>
      <c r="S48" s="106">
        <v>22</v>
      </c>
      <c r="T48" s="106">
        <v>31</v>
      </c>
      <c r="U48" s="106">
        <v>150</v>
      </c>
      <c r="V48" s="106">
        <v>90</v>
      </c>
      <c r="W48" s="106" t="s">
        <v>313</v>
      </c>
      <c r="X48" s="111" t="s">
        <v>353</v>
      </c>
      <c r="Y48" s="112">
        <v>45302</v>
      </c>
      <c r="Z48" s="111" t="s">
        <v>392</v>
      </c>
      <c r="AA48" s="111" t="s">
        <v>355</v>
      </c>
    </row>
    <row r="49" spans="1:27" ht="15.6">
      <c r="A49" s="110" t="s">
        <v>515</v>
      </c>
      <c r="B49" s="106" t="s">
        <v>516</v>
      </c>
      <c r="C49" s="106" t="s">
        <v>517</v>
      </c>
      <c r="D49" s="106" t="s">
        <v>460</v>
      </c>
      <c r="E49" s="106">
        <v>17748</v>
      </c>
      <c r="F49" s="106" t="s">
        <v>461</v>
      </c>
      <c r="G49" s="106" t="s">
        <v>371</v>
      </c>
      <c r="H49" s="106" t="s">
        <v>372</v>
      </c>
      <c r="I49" s="106">
        <v>56</v>
      </c>
      <c r="J49" s="106">
        <v>18</v>
      </c>
      <c r="K49" s="106">
        <v>26</v>
      </c>
      <c r="L49" s="106">
        <v>25</v>
      </c>
      <c r="M49" s="106">
        <v>20</v>
      </c>
      <c r="N49" s="106">
        <v>45</v>
      </c>
      <c r="O49" s="106">
        <v>30</v>
      </c>
      <c r="P49" s="106">
        <v>4</v>
      </c>
      <c r="Q49" s="106">
        <v>10</v>
      </c>
      <c r="R49" s="106">
        <v>39</v>
      </c>
      <c r="S49" s="106">
        <v>8</v>
      </c>
      <c r="T49" s="106">
        <v>3</v>
      </c>
      <c r="U49" s="106">
        <v>38</v>
      </c>
      <c r="V49" s="106">
        <v>43</v>
      </c>
      <c r="W49" s="106" t="s">
        <v>313</v>
      </c>
      <c r="X49" s="111" t="s">
        <v>353</v>
      </c>
      <c r="Y49" s="112">
        <v>45673</v>
      </c>
      <c r="Z49" s="111" t="s">
        <v>392</v>
      </c>
      <c r="AA49" s="111" t="s">
        <v>355</v>
      </c>
    </row>
    <row r="50" spans="1:27" ht="15.6">
      <c r="A50" s="110" t="s">
        <v>518</v>
      </c>
      <c r="B50" s="106" t="s">
        <v>519</v>
      </c>
      <c r="C50" s="106" t="s">
        <v>520</v>
      </c>
      <c r="D50" s="106" t="s">
        <v>369</v>
      </c>
      <c r="E50" s="106">
        <v>12901</v>
      </c>
      <c r="F50" s="106" t="s">
        <v>370</v>
      </c>
      <c r="G50" s="106" t="s">
        <v>371</v>
      </c>
      <c r="H50" s="106" t="s">
        <v>372</v>
      </c>
      <c r="I50" s="106">
        <v>3</v>
      </c>
      <c r="J50" s="106">
        <v>3</v>
      </c>
      <c r="K50" s="106">
        <v>0</v>
      </c>
      <c r="L50" s="106">
        <v>0</v>
      </c>
      <c r="M50" s="106">
        <v>0</v>
      </c>
      <c r="N50" s="106">
        <v>0</v>
      </c>
      <c r="O50" s="106">
        <v>1</v>
      </c>
      <c r="P50" s="106">
        <v>0</v>
      </c>
      <c r="Q50" s="106">
        <v>2</v>
      </c>
      <c r="R50" s="106">
        <v>0</v>
      </c>
      <c r="S50" s="106">
        <v>0</v>
      </c>
      <c r="T50" s="106">
        <v>0</v>
      </c>
      <c r="U50" s="106">
        <v>3</v>
      </c>
      <c r="V50" s="106">
        <v>0</v>
      </c>
      <c r="W50" s="106" t="s">
        <v>313</v>
      </c>
      <c r="X50" s="111" t="s">
        <v>353</v>
      </c>
      <c r="Y50" s="112">
        <v>45449</v>
      </c>
      <c r="Z50" s="111" t="s">
        <v>392</v>
      </c>
      <c r="AA50" s="111" t="s">
        <v>355</v>
      </c>
    </row>
    <row r="51" spans="1:27" ht="15.6">
      <c r="A51" s="110" t="s">
        <v>518</v>
      </c>
      <c r="B51" s="106" t="s">
        <v>521</v>
      </c>
      <c r="C51" s="106" t="s">
        <v>522</v>
      </c>
      <c r="D51" s="106" t="s">
        <v>511</v>
      </c>
      <c r="E51" s="106">
        <v>46041</v>
      </c>
      <c r="F51" s="106" t="s">
        <v>413</v>
      </c>
      <c r="G51" s="106" t="s">
        <v>371</v>
      </c>
      <c r="H51" s="106" t="s">
        <v>372</v>
      </c>
      <c r="I51" s="106">
        <v>5</v>
      </c>
      <c r="J51" s="106">
        <v>13</v>
      </c>
      <c r="K51" s="106">
        <v>4</v>
      </c>
      <c r="L51" s="106">
        <v>4</v>
      </c>
      <c r="M51" s="106">
        <v>6</v>
      </c>
      <c r="N51" s="106">
        <v>8</v>
      </c>
      <c r="O51" s="106">
        <v>11</v>
      </c>
      <c r="P51" s="106">
        <v>3</v>
      </c>
      <c r="Q51" s="106">
        <v>5</v>
      </c>
      <c r="R51" s="106">
        <v>6</v>
      </c>
      <c r="S51" s="106">
        <v>5</v>
      </c>
      <c r="T51" s="106">
        <v>2</v>
      </c>
      <c r="U51" s="106">
        <v>15</v>
      </c>
      <c r="V51" s="106">
        <v>18</v>
      </c>
      <c r="W51" s="106" t="s">
        <v>313</v>
      </c>
      <c r="X51" s="111" t="s">
        <v>313</v>
      </c>
      <c r="Y51" s="111" t="s">
        <v>313</v>
      </c>
      <c r="Z51" s="111" t="s">
        <v>313</v>
      </c>
      <c r="AA51" s="111" t="s">
        <v>313</v>
      </c>
    </row>
    <row r="52" spans="1:27" ht="15.6">
      <c r="A52" s="110" t="s">
        <v>523</v>
      </c>
      <c r="B52" s="106" t="s">
        <v>524</v>
      </c>
      <c r="C52" s="106" t="s">
        <v>525</v>
      </c>
      <c r="D52" s="106" t="s">
        <v>407</v>
      </c>
      <c r="E52" s="106">
        <v>78380</v>
      </c>
      <c r="F52" s="106" t="s">
        <v>424</v>
      </c>
      <c r="G52" s="106" t="s">
        <v>371</v>
      </c>
      <c r="H52" s="106" t="s">
        <v>372</v>
      </c>
      <c r="I52" s="106">
        <v>6</v>
      </c>
      <c r="J52" s="106">
        <v>36</v>
      </c>
      <c r="K52" s="106">
        <v>7</v>
      </c>
      <c r="L52" s="106">
        <v>6</v>
      </c>
      <c r="M52" s="106">
        <v>2</v>
      </c>
      <c r="N52" s="106">
        <v>8</v>
      </c>
      <c r="O52" s="106">
        <v>37</v>
      </c>
      <c r="P52" s="106">
        <v>1</v>
      </c>
      <c r="Q52" s="106">
        <v>4</v>
      </c>
      <c r="R52" s="106">
        <v>3</v>
      </c>
      <c r="S52" s="106">
        <v>2</v>
      </c>
      <c r="T52" s="106">
        <v>5</v>
      </c>
      <c r="U52" s="106">
        <v>41</v>
      </c>
      <c r="V52" s="106">
        <v>40</v>
      </c>
      <c r="W52" s="106" t="s">
        <v>313</v>
      </c>
      <c r="X52" s="111" t="s">
        <v>425</v>
      </c>
      <c r="Y52" s="112">
        <v>45694</v>
      </c>
      <c r="Z52" s="111" t="s">
        <v>392</v>
      </c>
      <c r="AA52" s="111" t="s">
        <v>355</v>
      </c>
    </row>
    <row r="53" spans="1:27" ht="15.6">
      <c r="A53" s="110" t="s">
        <v>526</v>
      </c>
      <c r="B53" s="106" t="s">
        <v>527</v>
      </c>
      <c r="C53" s="106" t="s">
        <v>528</v>
      </c>
      <c r="D53" s="106" t="s">
        <v>387</v>
      </c>
      <c r="E53" s="106">
        <v>34112</v>
      </c>
      <c r="F53" s="106" t="s">
        <v>388</v>
      </c>
      <c r="G53" s="106" t="s">
        <v>376</v>
      </c>
      <c r="H53" s="106" t="s">
        <v>372</v>
      </c>
      <c r="I53" s="106">
        <v>5</v>
      </c>
      <c r="J53" s="106">
        <v>17</v>
      </c>
      <c r="K53" s="106">
        <v>7</v>
      </c>
      <c r="L53" s="106">
        <v>8</v>
      </c>
      <c r="M53" s="106">
        <v>4</v>
      </c>
      <c r="N53" s="106">
        <v>9</v>
      </c>
      <c r="O53" s="106">
        <v>17</v>
      </c>
      <c r="P53" s="106">
        <v>1</v>
      </c>
      <c r="Q53" s="106">
        <v>8</v>
      </c>
      <c r="R53" s="106">
        <v>3</v>
      </c>
      <c r="S53" s="106">
        <v>5</v>
      </c>
      <c r="T53" s="106">
        <v>8</v>
      </c>
      <c r="U53" s="106">
        <v>19</v>
      </c>
      <c r="V53" s="106">
        <v>11</v>
      </c>
      <c r="W53" s="106" t="s">
        <v>313</v>
      </c>
      <c r="X53" s="111" t="s">
        <v>353</v>
      </c>
      <c r="Y53" s="112">
        <v>45631</v>
      </c>
      <c r="Z53" s="111" t="s">
        <v>392</v>
      </c>
      <c r="AA53" s="111" t="s">
        <v>355</v>
      </c>
    </row>
    <row r="54" spans="1:27" ht="15.6">
      <c r="A54" s="110" t="s">
        <v>529</v>
      </c>
      <c r="B54" s="106" t="s">
        <v>530</v>
      </c>
      <c r="C54" s="106" t="s">
        <v>531</v>
      </c>
      <c r="D54" s="106" t="s">
        <v>447</v>
      </c>
      <c r="E54" s="106">
        <v>43557</v>
      </c>
      <c r="F54" s="106" t="s">
        <v>448</v>
      </c>
      <c r="G54" s="106" t="s">
        <v>371</v>
      </c>
      <c r="H54" s="106" t="s">
        <v>352</v>
      </c>
      <c r="I54" s="106">
        <v>39</v>
      </c>
      <c r="J54" s="106">
        <v>60</v>
      </c>
      <c r="K54" s="106">
        <v>3</v>
      </c>
      <c r="L54" s="106">
        <v>4</v>
      </c>
      <c r="M54" s="106">
        <v>3</v>
      </c>
      <c r="N54" s="106">
        <v>5</v>
      </c>
      <c r="O54" s="106">
        <v>24</v>
      </c>
      <c r="P54" s="106">
        <v>2</v>
      </c>
      <c r="Q54" s="106">
        <v>38</v>
      </c>
      <c r="R54" s="106">
        <v>3</v>
      </c>
      <c r="S54" s="106">
        <v>0</v>
      </c>
      <c r="T54" s="106">
        <v>6</v>
      </c>
      <c r="U54" s="106">
        <v>60</v>
      </c>
      <c r="V54" s="106">
        <v>27</v>
      </c>
      <c r="W54" s="106" t="s">
        <v>313</v>
      </c>
      <c r="X54" s="111" t="s">
        <v>313</v>
      </c>
      <c r="Y54" s="111" t="s">
        <v>313</v>
      </c>
      <c r="Z54" s="111" t="s">
        <v>313</v>
      </c>
      <c r="AA54" s="111" t="s">
        <v>313</v>
      </c>
    </row>
    <row r="55" spans="1:27" ht="15.6">
      <c r="A55" s="110" t="s">
        <v>532</v>
      </c>
      <c r="B55" s="106" t="s">
        <v>533</v>
      </c>
      <c r="C55" s="106" t="s">
        <v>534</v>
      </c>
      <c r="D55" s="106" t="s">
        <v>535</v>
      </c>
      <c r="E55" s="106">
        <v>56401</v>
      </c>
      <c r="F55" s="106" t="s">
        <v>444</v>
      </c>
      <c r="G55" s="106" t="s">
        <v>371</v>
      </c>
      <c r="H55" s="106" t="s">
        <v>372</v>
      </c>
      <c r="I55" s="106">
        <v>7</v>
      </c>
      <c r="J55" s="106">
        <v>2</v>
      </c>
      <c r="K55" s="106">
        <v>0</v>
      </c>
      <c r="L55" s="106">
        <v>1</v>
      </c>
      <c r="M55" s="106">
        <v>0</v>
      </c>
      <c r="N55" s="106">
        <v>1</v>
      </c>
      <c r="O55" s="106">
        <v>2</v>
      </c>
      <c r="P55" s="106">
        <v>0</v>
      </c>
      <c r="Q55" s="106">
        <v>0</v>
      </c>
      <c r="R55" s="106">
        <v>1</v>
      </c>
      <c r="S55" s="106">
        <v>0</v>
      </c>
      <c r="T55" s="106">
        <v>0</v>
      </c>
      <c r="U55" s="106">
        <v>2</v>
      </c>
      <c r="V55" s="106">
        <v>1</v>
      </c>
      <c r="W55" s="106" t="s">
        <v>313</v>
      </c>
      <c r="X55" s="111" t="s">
        <v>313</v>
      </c>
      <c r="Y55" s="111" t="s">
        <v>313</v>
      </c>
      <c r="Z55" s="111" t="s">
        <v>313</v>
      </c>
      <c r="AA55" s="111" t="s">
        <v>313</v>
      </c>
    </row>
    <row r="56" spans="1:27" ht="15.6">
      <c r="A56" s="110" t="s">
        <v>536</v>
      </c>
      <c r="B56" s="106" t="s">
        <v>537</v>
      </c>
      <c r="C56" s="106" t="s">
        <v>538</v>
      </c>
      <c r="D56" s="106" t="s">
        <v>539</v>
      </c>
      <c r="E56" s="106">
        <v>4102</v>
      </c>
      <c r="F56" s="106" t="s">
        <v>402</v>
      </c>
      <c r="G56" s="106" t="s">
        <v>371</v>
      </c>
      <c r="H56" s="106" t="s">
        <v>372</v>
      </c>
      <c r="I56" s="106">
        <v>67</v>
      </c>
      <c r="J56" s="106">
        <v>0</v>
      </c>
      <c r="K56" s="106">
        <v>0</v>
      </c>
      <c r="L56" s="106">
        <v>35</v>
      </c>
      <c r="M56" s="106">
        <v>27</v>
      </c>
      <c r="N56" s="106">
        <v>20</v>
      </c>
      <c r="O56" s="106">
        <v>18</v>
      </c>
      <c r="P56" s="106">
        <v>6</v>
      </c>
      <c r="Q56" s="106">
        <v>18</v>
      </c>
      <c r="R56" s="106">
        <v>20</v>
      </c>
      <c r="S56" s="106">
        <v>6</v>
      </c>
      <c r="T56" s="106">
        <v>3</v>
      </c>
      <c r="U56" s="106">
        <v>33</v>
      </c>
      <c r="V56" s="106">
        <v>28</v>
      </c>
      <c r="W56" s="106" t="s">
        <v>313</v>
      </c>
      <c r="X56" s="111" t="s">
        <v>353</v>
      </c>
      <c r="Y56" s="112">
        <v>45547</v>
      </c>
      <c r="Z56" s="111" t="s">
        <v>392</v>
      </c>
      <c r="AA56" s="111" t="s">
        <v>355</v>
      </c>
    </row>
    <row r="57" spans="1:27" ht="15.6">
      <c r="A57" s="110" t="s">
        <v>540</v>
      </c>
      <c r="B57" s="106" t="s">
        <v>541</v>
      </c>
      <c r="C57" s="106" t="s">
        <v>542</v>
      </c>
      <c r="D57" s="106" t="s">
        <v>543</v>
      </c>
      <c r="E57" s="106">
        <v>68731</v>
      </c>
      <c r="F57" s="106" t="s">
        <v>444</v>
      </c>
      <c r="G57" s="106" t="s">
        <v>371</v>
      </c>
      <c r="H57" s="106" t="s">
        <v>372</v>
      </c>
      <c r="I57" s="106">
        <v>19</v>
      </c>
      <c r="J57" s="106">
        <v>5</v>
      </c>
      <c r="K57" s="106">
        <v>7</v>
      </c>
      <c r="L57" s="106">
        <v>8</v>
      </c>
      <c r="M57" s="106">
        <v>2</v>
      </c>
      <c r="N57" s="106">
        <v>9</v>
      </c>
      <c r="O57" s="106">
        <v>10</v>
      </c>
      <c r="P57" s="106">
        <v>2</v>
      </c>
      <c r="Q57" s="106">
        <v>2</v>
      </c>
      <c r="R57" s="106">
        <v>7</v>
      </c>
      <c r="S57" s="106">
        <v>4</v>
      </c>
      <c r="T57" s="106">
        <v>6</v>
      </c>
      <c r="U57" s="106">
        <v>7</v>
      </c>
      <c r="V57" s="106">
        <v>12</v>
      </c>
      <c r="W57" s="106" t="s">
        <v>313</v>
      </c>
      <c r="X57" s="111" t="s">
        <v>382</v>
      </c>
      <c r="Y57" s="112">
        <v>45633</v>
      </c>
      <c r="Z57" s="111" t="s">
        <v>383</v>
      </c>
      <c r="AA57" s="111" t="s">
        <v>355</v>
      </c>
    </row>
    <row r="58" spans="1:27" ht="31.15">
      <c r="A58" s="110" t="s">
        <v>544</v>
      </c>
      <c r="B58" s="106" t="s">
        <v>545</v>
      </c>
      <c r="C58" s="106" t="s">
        <v>546</v>
      </c>
      <c r="D58" s="106" t="s">
        <v>407</v>
      </c>
      <c r="E58" s="106">
        <v>75202</v>
      </c>
      <c r="F58" s="106" t="s">
        <v>408</v>
      </c>
      <c r="G58" s="106" t="s">
        <v>371</v>
      </c>
      <c r="H58" s="106" t="s">
        <v>372</v>
      </c>
      <c r="I58" s="106">
        <v>1</v>
      </c>
      <c r="J58" s="106">
        <v>1</v>
      </c>
      <c r="K58" s="106">
        <v>0</v>
      </c>
      <c r="L58" s="106">
        <v>0</v>
      </c>
      <c r="M58" s="106">
        <v>0</v>
      </c>
      <c r="N58" s="106">
        <v>0</v>
      </c>
      <c r="O58" s="106">
        <v>1</v>
      </c>
      <c r="P58" s="106">
        <v>0</v>
      </c>
      <c r="Q58" s="106">
        <v>0</v>
      </c>
      <c r="R58" s="106">
        <v>0</v>
      </c>
      <c r="S58" s="106">
        <v>0</v>
      </c>
      <c r="T58" s="106">
        <v>0</v>
      </c>
      <c r="U58" s="106">
        <v>1</v>
      </c>
      <c r="V58" s="106">
        <v>0</v>
      </c>
      <c r="W58" s="106" t="s">
        <v>313</v>
      </c>
      <c r="X58" s="111" t="s">
        <v>353</v>
      </c>
      <c r="Y58" s="112">
        <v>45491</v>
      </c>
      <c r="Z58" s="111" t="s">
        <v>392</v>
      </c>
      <c r="AA58" s="111" t="s">
        <v>355</v>
      </c>
    </row>
    <row r="59" spans="1:27" ht="15.6">
      <c r="A59" s="110" t="s">
        <v>547</v>
      </c>
      <c r="B59" s="106" t="s">
        <v>548</v>
      </c>
      <c r="C59" s="106" t="s">
        <v>549</v>
      </c>
      <c r="D59" s="106" t="s">
        <v>412</v>
      </c>
      <c r="E59" s="106">
        <v>42303</v>
      </c>
      <c r="F59" s="106" t="s">
        <v>413</v>
      </c>
      <c r="G59" s="106" t="s">
        <v>371</v>
      </c>
      <c r="H59" s="106" t="s">
        <v>313</v>
      </c>
      <c r="I59" s="106">
        <v>23</v>
      </c>
      <c r="J59" s="106">
        <v>5</v>
      </c>
      <c r="K59" s="106">
        <v>3</v>
      </c>
      <c r="L59" s="106">
        <v>5</v>
      </c>
      <c r="M59" s="106">
        <v>3</v>
      </c>
      <c r="N59" s="106">
        <v>4</v>
      </c>
      <c r="O59" s="106">
        <v>11</v>
      </c>
      <c r="P59" s="106">
        <v>0</v>
      </c>
      <c r="Q59" s="106">
        <v>0</v>
      </c>
      <c r="R59" s="106">
        <v>2</v>
      </c>
      <c r="S59" s="106">
        <v>3</v>
      </c>
      <c r="T59" s="106">
        <v>5</v>
      </c>
      <c r="U59" s="106">
        <v>6</v>
      </c>
      <c r="V59" s="106">
        <v>10</v>
      </c>
      <c r="W59" s="106" t="s">
        <v>313</v>
      </c>
      <c r="X59" s="111" t="s">
        <v>313</v>
      </c>
      <c r="Y59" s="111" t="s">
        <v>313</v>
      </c>
      <c r="Z59" s="111" t="s">
        <v>313</v>
      </c>
      <c r="AA59" s="111" t="s">
        <v>313</v>
      </c>
    </row>
    <row r="60" spans="1:27" ht="15.6">
      <c r="A60" s="110" t="s">
        <v>550</v>
      </c>
      <c r="B60" s="106" t="s">
        <v>551</v>
      </c>
      <c r="C60" s="106" t="s">
        <v>552</v>
      </c>
      <c r="D60" s="106" t="s">
        <v>553</v>
      </c>
      <c r="E60" s="106">
        <v>84025</v>
      </c>
      <c r="F60" s="106" t="s">
        <v>473</v>
      </c>
      <c r="G60" s="106" t="s">
        <v>376</v>
      </c>
      <c r="H60" s="106" t="s">
        <v>372</v>
      </c>
      <c r="I60" s="106">
        <v>3</v>
      </c>
      <c r="J60" s="106">
        <v>1</v>
      </c>
      <c r="K60" s="106">
        <v>3</v>
      </c>
      <c r="L60" s="106">
        <v>1</v>
      </c>
      <c r="M60" s="106">
        <v>0</v>
      </c>
      <c r="N60" s="106">
        <v>1</v>
      </c>
      <c r="O60" s="106">
        <v>2</v>
      </c>
      <c r="P60" s="106">
        <v>0</v>
      </c>
      <c r="Q60" s="106">
        <v>0</v>
      </c>
      <c r="R60" s="106">
        <v>1</v>
      </c>
      <c r="S60" s="106">
        <v>1</v>
      </c>
      <c r="T60" s="106">
        <v>1</v>
      </c>
      <c r="U60" s="106">
        <v>1</v>
      </c>
      <c r="V60" s="106">
        <v>3</v>
      </c>
      <c r="W60" s="106" t="s">
        <v>313</v>
      </c>
      <c r="X60" s="111" t="s">
        <v>313</v>
      </c>
      <c r="Y60" s="111" t="s">
        <v>313</v>
      </c>
      <c r="Z60" s="111" t="s">
        <v>313</v>
      </c>
      <c r="AA60" s="111" t="s">
        <v>313</v>
      </c>
    </row>
    <row r="61" spans="1:27" ht="15.6">
      <c r="A61" s="110" t="s">
        <v>554</v>
      </c>
      <c r="B61" s="106" t="s">
        <v>555</v>
      </c>
      <c r="C61" s="106" t="s">
        <v>556</v>
      </c>
      <c r="D61" s="106" t="s">
        <v>557</v>
      </c>
      <c r="E61" s="106">
        <v>7105</v>
      </c>
      <c r="F61" s="106" t="s">
        <v>558</v>
      </c>
      <c r="G61" s="106" t="s">
        <v>360</v>
      </c>
      <c r="H61" s="106" t="s">
        <v>372</v>
      </c>
      <c r="I61" s="106">
        <v>20</v>
      </c>
      <c r="J61" s="106">
        <v>734</v>
      </c>
      <c r="K61" s="106">
        <v>119</v>
      </c>
      <c r="L61" s="106">
        <v>2</v>
      </c>
      <c r="M61" s="106">
        <v>0</v>
      </c>
      <c r="N61" s="106">
        <v>71</v>
      </c>
      <c r="O61" s="106">
        <v>727</v>
      </c>
      <c r="P61" s="106">
        <v>3</v>
      </c>
      <c r="Q61" s="106">
        <v>54</v>
      </c>
      <c r="R61" s="106">
        <v>5</v>
      </c>
      <c r="S61" s="106">
        <v>27</v>
      </c>
      <c r="T61" s="106">
        <v>65</v>
      </c>
      <c r="U61" s="106">
        <v>758</v>
      </c>
      <c r="V61" s="106">
        <v>277</v>
      </c>
      <c r="W61" s="106">
        <v>700</v>
      </c>
      <c r="X61" s="111" t="s">
        <v>353</v>
      </c>
      <c r="Y61" s="112">
        <v>45897</v>
      </c>
      <c r="Z61" s="111" t="s">
        <v>392</v>
      </c>
      <c r="AA61" s="111" t="s">
        <v>355</v>
      </c>
    </row>
    <row r="62" spans="1:27" ht="15.6">
      <c r="A62" s="110" t="s">
        <v>169</v>
      </c>
      <c r="B62" s="106" t="s">
        <v>559</v>
      </c>
      <c r="C62" s="106" t="s">
        <v>560</v>
      </c>
      <c r="D62" s="106" t="s">
        <v>561</v>
      </c>
      <c r="E62" s="106">
        <v>80010</v>
      </c>
      <c r="F62" s="106" t="s">
        <v>562</v>
      </c>
      <c r="G62" s="106" t="s">
        <v>360</v>
      </c>
      <c r="H62" s="106" t="s">
        <v>372</v>
      </c>
      <c r="I62" s="106">
        <v>50</v>
      </c>
      <c r="J62" s="106">
        <v>432</v>
      </c>
      <c r="K62" s="106">
        <v>234</v>
      </c>
      <c r="L62" s="106">
        <v>291</v>
      </c>
      <c r="M62" s="106">
        <v>150</v>
      </c>
      <c r="N62" s="106">
        <v>316</v>
      </c>
      <c r="O62" s="106">
        <v>685</v>
      </c>
      <c r="P62" s="106">
        <v>28</v>
      </c>
      <c r="Q62" s="106">
        <v>78</v>
      </c>
      <c r="R62" s="106">
        <v>162</v>
      </c>
      <c r="S62" s="106">
        <v>86</v>
      </c>
      <c r="T62" s="106">
        <v>112</v>
      </c>
      <c r="U62" s="106">
        <v>747</v>
      </c>
      <c r="V62" s="106">
        <v>488</v>
      </c>
      <c r="W62" s="106">
        <v>600</v>
      </c>
      <c r="X62" s="111" t="s">
        <v>353</v>
      </c>
      <c r="Y62" s="112">
        <v>45701</v>
      </c>
      <c r="Z62" s="111" t="s">
        <v>354</v>
      </c>
      <c r="AA62" s="111" t="s">
        <v>355</v>
      </c>
    </row>
    <row r="63" spans="1:27" ht="15.6">
      <c r="A63" s="110" t="s">
        <v>563</v>
      </c>
      <c r="B63" s="106" t="s">
        <v>564</v>
      </c>
      <c r="C63" s="106" t="s">
        <v>565</v>
      </c>
      <c r="D63" s="106" t="s">
        <v>566</v>
      </c>
      <c r="E63" s="106">
        <v>96910</v>
      </c>
      <c r="F63" s="106" t="s">
        <v>456</v>
      </c>
      <c r="G63" s="106" t="s">
        <v>371</v>
      </c>
      <c r="H63" s="106" t="s">
        <v>352</v>
      </c>
      <c r="I63" s="106">
        <v>31</v>
      </c>
      <c r="J63" s="106">
        <v>1</v>
      </c>
      <c r="K63" s="106">
        <v>9</v>
      </c>
      <c r="L63" s="106">
        <v>5</v>
      </c>
      <c r="M63" s="106">
        <v>0</v>
      </c>
      <c r="N63" s="106">
        <v>4</v>
      </c>
      <c r="O63" s="106">
        <v>10</v>
      </c>
      <c r="P63" s="106">
        <v>0</v>
      </c>
      <c r="Q63" s="106">
        <v>1</v>
      </c>
      <c r="R63" s="106">
        <v>4</v>
      </c>
      <c r="S63" s="106">
        <v>0</v>
      </c>
      <c r="T63" s="106">
        <v>0</v>
      </c>
      <c r="U63" s="106">
        <v>11</v>
      </c>
      <c r="V63" s="106">
        <v>3</v>
      </c>
      <c r="W63" s="106" t="s">
        <v>313</v>
      </c>
      <c r="X63" s="111" t="s">
        <v>382</v>
      </c>
      <c r="Y63" s="112">
        <v>45758</v>
      </c>
      <c r="Z63" s="111" t="s">
        <v>383</v>
      </c>
      <c r="AA63" s="111" t="s">
        <v>355</v>
      </c>
    </row>
    <row r="64" spans="1:27" ht="15.6">
      <c r="A64" s="110" t="s">
        <v>567</v>
      </c>
      <c r="B64" s="106" t="s">
        <v>568</v>
      </c>
      <c r="C64" s="106" t="s">
        <v>357</v>
      </c>
      <c r="D64" s="106" t="s">
        <v>313</v>
      </c>
      <c r="E64" s="106">
        <v>92301</v>
      </c>
      <c r="F64" s="106" t="s">
        <v>359</v>
      </c>
      <c r="G64" s="106" t="s">
        <v>360</v>
      </c>
      <c r="H64" s="106" t="s">
        <v>352</v>
      </c>
      <c r="I64" s="106">
        <v>55</v>
      </c>
      <c r="J64" s="106">
        <v>320</v>
      </c>
      <c r="K64" s="106">
        <v>50</v>
      </c>
      <c r="L64" s="106">
        <v>24</v>
      </c>
      <c r="M64" s="106">
        <v>6</v>
      </c>
      <c r="N64" s="106">
        <v>47</v>
      </c>
      <c r="O64" s="106">
        <v>353</v>
      </c>
      <c r="P64" s="106">
        <v>0</v>
      </c>
      <c r="Q64" s="106">
        <v>0</v>
      </c>
      <c r="R64" s="106">
        <v>8</v>
      </c>
      <c r="S64" s="106">
        <v>16</v>
      </c>
      <c r="T64" s="106">
        <v>29</v>
      </c>
      <c r="U64" s="106">
        <v>346</v>
      </c>
      <c r="V64" s="106">
        <v>164</v>
      </c>
      <c r="W64" s="106">
        <v>480</v>
      </c>
      <c r="X64" s="111" t="s">
        <v>353</v>
      </c>
      <c r="Y64" s="112">
        <v>45715</v>
      </c>
      <c r="Z64" s="111" t="s">
        <v>354</v>
      </c>
      <c r="AA64" s="111" t="s">
        <v>355</v>
      </c>
    </row>
    <row r="65" spans="1:27" ht="15.6">
      <c r="A65" s="110" t="s">
        <v>569</v>
      </c>
      <c r="B65" s="106" t="s">
        <v>570</v>
      </c>
      <c r="C65" s="106" t="s">
        <v>571</v>
      </c>
      <c r="D65" s="106" t="s">
        <v>407</v>
      </c>
      <c r="E65" s="106">
        <v>78017</v>
      </c>
      <c r="F65" s="106" t="s">
        <v>572</v>
      </c>
      <c r="G65" s="106" t="s">
        <v>573</v>
      </c>
      <c r="H65" s="106" t="s">
        <v>372</v>
      </c>
      <c r="I65" s="106">
        <v>17</v>
      </c>
      <c r="J65" s="106">
        <v>530</v>
      </c>
      <c r="K65" s="106">
        <v>21</v>
      </c>
      <c r="L65" s="106">
        <v>1</v>
      </c>
      <c r="M65" s="106">
        <v>0</v>
      </c>
      <c r="N65" s="106">
        <v>2</v>
      </c>
      <c r="O65" s="106">
        <v>170</v>
      </c>
      <c r="P65" s="106">
        <v>5</v>
      </c>
      <c r="Q65" s="106">
        <v>375</v>
      </c>
      <c r="R65" s="106">
        <v>1</v>
      </c>
      <c r="S65" s="106">
        <v>3</v>
      </c>
      <c r="T65" s="106">
        <v>7</v>
      </c>
      <c r="U65" s="106">
        <v>541</v>
      </c>
      <c r="V65" s="106">
        <v>243</v>
      </c>
      <c r="W65" s="107">
        <v>2400</v>
      </c>
      <c r="X65" s="111" t="s">
        <v>353</v>
      </c>
      <c r="Y65" s="112">
        <v>45897</v>
      </c>
      <c r="Z65" s="111" t="s">
        <v>574</v>
      </c>
      <c r="AA65" s="111" t="s">
        <v>355</v>
      </c>
    </row>
    <row r="66" spans="1:27" ht="15.6">
      <c r="A66" s="110" t="s">
        <v>575</v>
      </c>
      <c r="B66" s="106" t="s">
        <v>576</v>
      </c>
      <c r="C66" s="106" t="s">
        <v>577</v>
      </c>
      <c r="D66" s="106" t="s">
        <v>578</v>
      </c>
      <c r="E66" s="106">
        <v>53039</v>
      </c>
      <c r="F66" s="106" t="s">
        <v>413</v>
      </c>
      <c r="G66" s="106" t="s">
        <v>371</v>
      </c>
      <c r="H66" s="106" t="s">
        <v>372</v>
      </c>
      <c r="I66" s="106">
        <v>23</v>
      </c>
      <c r="J66" s="106">
        <v>32</v>
      </c>
      <c r="K66" s="106">
        <v>6</v>
      </c>
      <c r="L66" s="106">
        <v>42</v>
      </c>
      <c r="M66" s="106">
        <v>17</v>
      </c>
      <c r="N66" s="106">
        <v>50</v>
      </c>
      <c r="O66" s="106">
        <v>46</v>
      </c>
      <c r="P66" s="106">
        <v>0</v>
      </c>
      <c r="Q66" s="106">
        <v>0</v>
      </c>
      <c r="R66" s="106">
        <v>21</v>
      </c>
      <c r="S66" s="106">
        <v>12</v>
      </c>
      <c r="T66" s="106">
        <v>20</v>
      </c>
      <c r="U66" s="106">
        <v>44</v>
      </c>
      <c r="V66" s="106">
        <v>49</v>
      </c>
      <c r="W66" s="106" t="s">
        <v>313</v>
      </c>
      <c r="X66" s="111" t="s">
        <v>353</v>
      </c>
      <c r="Y66" s="112">
        <v>45750</v>
      </c>
      <c r="Z66" s="111" t="s">
        <v>392</v>
      </c>
      <c r="AA66" s="111" t="s">
        <v>355</v>
      </c>
    </row>
    <row r="67" spans="1:27" ht="15.6">
      <c r="A67" s="110" t="s">
        <v>579</v>
      </c>
      <c r="B67" s="106" t="s">
        <v>580</v>
      </c>
      <c r="C67" s="106" t="s">
        <v>581</v>
      </c>
      <c r="D67" s="106" t="s">
        <v>489</v>
      </c>
      <c r="E67" s="106">
        <v>88004</v>
      </c>
      <c r="F67" s="106" t="s">
        <v>490</v>
      </c>
      <c r="G67" s="106" t="s">
        <v>371</v>
      </c>
      <c r="H67" s="106" t="s">
        <v>372</v>
      </c>
      <c r="I67" s="106">
        <v>1</v>
      </c>
      <c r="J67" s="106">
        <v>0</v>
      </c>
      <c r="K67" s="106">
        <v>0</v>
      </c>
      <c r="L67" s="106">
        <v>1</v>
      </c>
      <c r="M67" s="106">
        <v>0</v>
      </c>
      <c r="N67" s="106">
        <v>0</v>
      </c>
      <c r="O67" s="106">
        <v>0</v>
      </c>
      <c r="P67" s="106">
        <v>1</v>
      </c>
      <c r="Q67" s="106">
        <v>0</v>
      </c>
      <c r="R67" s="106">
        <v>0</v>
      </c>
      <c r="S67" s="106">
        <v>0</v>
      </c>
      <c r="T67" s="106">
        <v>0</v>
      </c>
      <c r="U67" s="106">
        <v>1</v>
      </c>
      <c r="V67" s="106">
        <v>0</v>
      </c>
      <c r="W67" s="106" t="s">
        <v>313</v>
      </c>
      <c r="X67" s="111"/>
      <c r="Y67" s="113" t="s">
        <v>582</v>
      </c>
      <c r="Z67" s="115" t="s">
        <v>426</v>
      </c>
      <c r="AA67" s="111" t="s">
        <v>313</v>
      </c>
    </row>
    <row r="68" spans="1:27" ht="15.6">
      <c r="A68" s="110" t="s">
        <v>583</v>
      </c>
      <c r="B68" s="106" t="s">
        <v>584</v>
      </c>
      <c r="C68" s="106" t="s">
        <v>585</v>
      </c>
      <c r="D68" s="106" t="s">
        <v>578</v>
      </c>
      <c r="E68" s="106">
        <v>54880</v>
      </c>
      <c r="F68" s="106" t="s">
        <v>444</v>
      </c>
      <c r="G68" s="106" t="s">
        <v>371</v>
      </c>
      <c r="H68" s="106" t="s">
        <v>372</v>
      </c>
      <c r="I68" s="106">
        <v>36</v>
      </c>
      <c r="J68" s="106">
        <v>12</v>
      </c>
      <c r="K68" s="106">
        <v>8</v>
      </c>
      <c r="L68" s="106">
        <v>2</v>
      </c>
      <c r="M68" s="106">
        <v>0</v>
      </c>
      <c r="N68" s="106">
        <v>3</v>
      </c>
      <c r="O68" s="106">
        <v>19</v>
      </c>
      <c r="P68" s="106">
        <v>0</v>
      </c>
      <c r="Q68" s="106">
        <v>1</v>
      </c>
      <c r="R68" s="106">
        <v>0</v>
      </c>
      <c r="S68" s="106">
        <v>1</v>
      </c>
      <c r="T68" s="106">
        <v>3</v>
      </c>
      <c r="U68" s="106">
        <v>18</v>
      </c>
      <c r="V68" s="106">
        <v>8</v>
      </c>
      <c r="W68" s="106" t="s">
        <v>313</v>
      </c>
      <c r="X68" s="111" t="s">
        <v>382</v>
      </c>
      <c r="Y68" s="112">
        <v>45698</v>
      </c>
      <c r="Z68" s="111" t="s">
        <v>383</v>
      </c>
      <c r="AA68" s="111" t="s">
        <v>355</v>
      </c>
    </row>
    <row r="69" spans="1:27" ht="15.6">
      <c r="A69" s="110" t="s">
        <v>586</v>
      </c>
      <c r="B69" s="106" t="s">
        <v>587</v>
      </c>
      <c r="C69" s="106" t="s">
        <v>588</v>
      </c>
      <c r="D69" s="106" t="s">
        <v>407</v>
      </c>
      <c r="E69" s="106">
        <v>78562</v>
      </c>
      <c r="F69" s="106" t="s">
        <v>424</v>
      </c>
      <c r="G69" s="106" t="s">
        <v>371</v>
      </c>
      <c r="H69" s="106" t="s">
        <v>372</v>
      </c>
      <c r="I69" s="106">
        <v>3</v>
      </c>
      <c r="J69" s="106">
        <v>1</v>
      </c>
      <c r="K69" s="106">
        <v>1</v>
      </c>
      <c r="L69" s="106">
        <v>1</v>
      </c>
      <c r="M69" s="106">
        <v>0</v>
      </c>
      <c r="N69" s="106">
        <v>2</v>
      </c>
      <c r="O69" s="106">
        <v>0</v>
      </c>
      <c r="P69" s="106">
        <v>0</v>
      </c>
      <c r="Q69" s="106">
        <v>0</v>
      </c>
      <c r="R69" s="106">
        <v>1</v>
      </c>
      <c r="S69" s="106">
        <v>1</v>
      </c>
      <c r="T69" s="106">
        <v>0</v>
      </c>
      <c r="U69" s="106">
        <v>0</v>
      </c>
      <c r="V69" s="106">
        <v>2</v>
      </c>
      <c r="W69" s="106" t="s">
        <v>313</v>
      </c>
      <c r="X69" s="111" t="s">
        <v>425</v>
      </c>
      <c r="Y69" s="112">
        <v>45799</v>
      </c>
      <c r="Z69" s="111" t="s">
        <v>392</v>
      </c>
      <c r="AA69" s="111" t="s">
        <v>355</v>
      </c>
    </row>
    <row r="70" spans="1:27" ht="15.6">
      <c r="A70" s="110" t="s">
        <v>589</v>
      </c>
      <c r="B70" s="106" t="s">
        <v>590</v>
      </c>
      <c r="C70" s="106" t="s">
        <v>591</v>
      </c>
      <c r="D70" s="106" t="s">
        <v>592</v>
      </c>
      <c r="E70" s="106">
        <v>25401</v>
      </c>
      <c r="F70" s="106" t="s">
        <v>461</v>
      </c>
      <c r="G70" s="106" t="s">
        <v>376</v>
      </c>
      <c r="H70" s="106" t="s">
        <v>372</v>
      </c>
      <c r="I70" s="106">
        <v>3</v>
      </c>
      <c r="J70" s="106">
        <v>9</v>
      </c>
      <c r="K70" s="106">
        <v>2</v>
      </c>
      <c r="L70" s="106">
        <v>0</v>
      </c>
      <c r="M70" s="106">
        <v>0</v>
      </c>
      <c r="N70" s="106">
        <v>1</v>
      </c>
      <c r="O70" s="106">
        <v>10</v>
      </c>
      <c r="P70" s="106">
        <v>0</v>
      </c>
      <c r="Q70" s="106">
        <v>0</v>
      </c>
      <c r="R70" s="106">
        <v>0</v>
      </c>
      <c r="S70" s="106">
        <v>0</v>
      </c>
      <c r="T70" s="106">
        <v>1</v>
      </c>
      <c r="U70" s="106">
        <v>10</v>
      </c>
      <c r="V70" s="106">
        <v>5</v>
      </c>
      <c r="W70" s="106" t="s">
        <v>313</v>
      </c>
      <c r="X70" s="111" t="s">
        <v>313</v>
      </c>
      <c r="Y70" s="111" t="s">
        <v>313</v>
      </c>
      <c r="Z70" s="111" t="s">
        <v>313</v>
      </c>
      <c r="AA70" s="111" t="s">
        <v>313</v>
      </c>
    </row>
    <row r="71" spans="1:27" ht="15.6">
      <c r="A71" s="110" t="s">
        <v>171</v>
      </c>
      <c r="B71" s="106" t="s">
        <v>593</v>
      </c>
      <c r="C71" s="106" t="s">
        <v>594</v>
      </c>
      <c r="D71" s="106" t="s">
        <v>407</v>
      </c>
      <c r="E71" s="106">
        <v>76837</v>
      </c>
      <c r="F71" s="106" t="s">
        <v>408</v>
      </c>
      <c r="G71" s="106" t="s">
        <v>371</v>
      </c>
      <c r="H71" s="106" t="s">
        <v>352</v>
      </c>
      <c r="I71" s="106">
        <v>26</v>
      </c>
      <c r="J71" s="106">
        <v>337</v>
      </c>
      <c r="K71" s="106">
        <v>58</v>
      </c>
      <c r="L71" s="106">
        <v>8</v>
      </c>
      <c r="M71" s="106">
        <v>1</v>
      </c>
      <c r="N71" s="106">
        <v>55</v>
      </c>
      <c r="O71" s="106">
        <v>349</v>
      </c>
      <c r="P71" s="106">
        <v>0</v>
      </c>
      <c r="Q71" s="106">
        <v>0</v>
      </c>
      <c r="R71" s="106">
        <v>11</v>
      </c>
      <c r="S71" s="106">
        <v>14</v>
      </c>
      <c r="T71" s="106">
        <v>35</v>
      </c>
      <c r="U71" s="106">
        <v>344</v>
      </c>
      <c r="V71" s="106">
        <v>218</v>
      </c>
      <c r="W71" s="106" t="s">
        <v>313</v>
      </c>
      <c r="X71" s="111" t="s">
        <v>353</v>
      </c>
      <c r="Y71" s="112">
        <v>45715</v>
      </c>
      <c r="Z71" s="111" t="s">
        <v>392</v>
      </c>
      <c r="AA71" s="111" t="s">
        <v>355</v>
      </c>
    </row>
    <row r="72" spans="1:27" ht="15.6">
      <c r="A72" s="110" t="s">
        <v>595</v>
      </c>
      <c r="B72" s="106" t="s">
        <v>596</v>
      </c>
      <c r="C72" s="106" t="s">
        <v>597</v>
      </c>
      <c r="D72" s="106" t="s">
        <v>407</v>
      </c>
      <c r="E72" s="106">
        <v>79901</v>
      </c>
      <c r="F72" s="106" t="s">
        <v>490</v>
      </c>
      <c r="G72" s="106" t="s">
        <v>376</v>
      </c>
      <c r="H72" s="106" t="s">
        <v>372</v>
      </c>
      <c r="I72" s="106">
        <v>0</v>
      </c>
      <c r="J72" s="106">
        <v>3</v>
      </c>
      <c r="K72" s="106">
        <v>0</v>
      </c>
      <c r="L72" s="106">
        <v>0</v>
      </c>
      <c r="M72" s="106">
        <v>0</v>
      </c>
      <c r="N72" s="106">
        <v>0</v>
      </c>
      <c r="O72" s="106">
        <v>3</v>
      </c>
      <c r="P72" s="106">
        <v>0</v>
      </c>
      <c r="Q72" s="106">
        <v>0</v>
      </c>
      <c r="R72" s="106">
        <v>0</v>
      </c>
      <c r="S72" s="106">
        <v>0</v>
      </c>
      <c r="T72" s="106">
        <v>0</v>
      </c>
      <c r="U72" s="106">
        <v>3</v>
      </c>
      <c r="V72" s="106">
        <v>0</v>
      </c>
      <c r="W72" s="106" t="s">
        <v>313</v>
      </c>
      <c r="X72" s="111" t="s">
        <v>313</v>
      </c>
      <c r="Y72" s="111" t="s">
        <v>313</v>
      </c>
      <c r="Z72" s="111" t="s">
        <v>313</v>
      </c>
      <c r="AA72" s="111" t="s">
        <v>313</v>
      </c>
    </row>
    <row r="73" spans="1:27" ht="15.6">
      <c r="A73" s="110" t="s">
        <v>598</v>
      </c>
      <c r="B73" s="106" t="s">
        <v>599</v>
      </c>
      <c r="C73" s="106" t="s">
        <v>597</v>
      </c>
      <c r="D73" s="106" t="s">
        <v>407</v>
      </c>
      <c r="E73" s="106">
        <v>79925</v>
      </c>
      <c r="F73" s="106" t="s">
        <v>490</v>
      </c>
      <c r="G73" s="106" t="s">
        <v>439</v>
      </c>
      <c r="H73" s="106" t="s">
        <v>372</v>
      </c>
      <c r="I73" s="106">
        <v>36</v>
      </c>
      <c r="J73" s="106">
        <v>402</v>
      </c>
      <c r="K73" s="106">
        <v>160</v>
      </c>
      <c r="L73" s="106">
        <v>156</v>
      </c>
      <c r="M73" s="106">
        <v>99</v>
      </c>
      <c r="N73" s="106">
        <v>218</v>
      </c>
      <c r="O73" s="106">
        <v>373</v>
      </c>
      <c r="P73" s="106">
        <v>57</v>
      </c>
      <c r="Q73" s="106">
        <v>168</v>
      </c>
      <c r="R73" s="106">
        <v>123</v>
      </c>
      <c r="S73" s="106">
        <v>60</v>
      </c>
      <c r="T73" s="106">
        <v>105</v>
      </c>
      <c r="U73" s="106">
        <v>529</v>
      </c>
      <c r="V73" s="106">
        <v>351</v>
      </c>
      <c r="W73" s="106">
        <v>450</v>
      </c>
      <c r="X73" s="111" t="s">
        <v>353</v>
      </c>
      <c r="Y73" s="112">
        <v>45701</v>
      </c>
      <c r="Z73" s="111" t="s">
        <v>354</v>
      </c>
      <c r="AA73" s="111" t="s">
        <v>355</v>
      </c>
    </row>
    <row r="74" spans="1:27" ht="15.6">
      <c r="A74" s="110" t="s">
        <v>600</v>
      </c>
      <c r="B74" s="106" t="s">
        <v>601</v>
      </c>
      <c r="C74" s="106" t="s">
        <v>602</v>
      </c>
      <c r="D74" s="106" t="s">
        <v>407</v>
      </c>
      <c r="E74" s="106">
        <v>78580</v>
      </c>
      <c r="F74" s="106" t="s">
        <v>424</v>
      </c>
      <c r="G74" s="106" t="s">
        <v>351</v>
      </c>
      <c r="H74" s="106" t="s">
        <v>372</v>
      </c>
      <c r="I74" s="106">
        <v>41</v>
      </c>
      <c r="J74" s="106">
        <v>701</v>
      </c>
      <c r="K74" s="106">
        <v>79</v>
      </c>
      <c r="L74" s="106">
        <v>77</v>
      </c>
      <c r="M74" s="106">
        <v>53</v>
      </c>
      <c r="N74" s="106">
        <v>135</v>
      </c>
      <c r="O74" s="106">
        <v>398</v>
      </c>
      <c r="P74" s="106">
        <v>27</v>
      </c>
      <c r="Q74" s="106">
        <v>350</v>
      </c>
      <c r="R74" s="106">
        <v>86</v>
      </c>
      <c r="S74" s="106">
        <v>46</v>
      </c>
      <c r="T74" s="106">
        <v>58</v>
      </c>
      <c r="U74" s="106">
        <v>720</v>
      </c>
      <c r="V74" s="106">
        <v>483</v>
      </c>
      <c r="W74" s="106">
        <v>600</v>
      </c>
      <c r="X74" s="111" t="s">
        <v>353</v>
      </c>
      <c r="Y74" s="112">
        <v>45722</v>
      </c>
      <c r="Z74" s="111" t="s">
        <v>354</v>
      </c>
      <c r="AA74" s="111" t="s">
        <v>355</v>
      </c>
    </row>
    <row r="75" spans="1:27" ht="15.6">
      <c r="A75" s="110" t="s">
        <v>603</v>
      </c>
      <c r="B75" s="106" t="s">
        <v>604</v>
      </c>
      <c r="C75" s="106" t="s">
        <v>605</v>
      </c>
      <c r="D75" s="106" t="s">
        <v>557</v>
      </c>
      <c r="E75" s="106">
        <v>7201</v>
      </c>
      <c r="F75" s="106" t="s">
        <v>558</v>
      </c>
      <c r="G75" s="106" t="s">
        <v>360</v>
      </c>
      <c r="H75" s="106" t="s">
        <v>372</v>
      </c>
      <c r="I75" s="106">
        <v>12</v>
      </c>
      <c r="J75" s="106">
        <v>172</v>
      </c>
      <c r="K75" s="106">
        <v>47</v>
      </c>
      <c r="L75" s="106">
        <v>45</v>
      </c>
      <c r="M75" s="106">
        <v>29</v>
      </c>
      <c r="N75" s="106">
        <v>47</v>
      </c>
      <c r="O75" s="106">
        <v>220</v>
      </c>
      <c r="P75" s="106">
        <v>3</v>
      </c>
      <c r="Q75" s="106">
        <v>23</v>
      </c>
      <c r="R75" s="106">
        <v>26</v>
      </c>
      <c r="S75" s="106">
        <v>15</v>
      </c>
      <c r="T75" s="106">
        <v>19</v>
      </c>
      <c r="U75" s="106">
        <v>232</v>
      </c>
      <c r="V75" s="106">
        <v>137</v>
      </c>
      <c r="W75" s="106">
        <v>285</v>
      </c>
      <c r="X75" s="111" t="s">
        <v>353</v>
      </c>
      <c r="Y75" s="112">
        <v>45631</v>
      </c>
      <c r="Z75" s="111" t="s">
        <v>354</v>
      </c>
      <c r="AA75" s="111" t="s">
        <v>355</v>
      </c>
    </row>
    <row r="76" spans="1:27" ht="15.6">
      <c r="A76" s="110" t="s">
        <v>606</v>
      </c>
      <c r="B76" s="106" t="s">
        <v>607</v>
      </c>
      <c r="C76" s="106" t="s">
        <v>608</v>
      </c>
      <c r="D76" s="106" t="s">
        <v>609</v>
      </c>
      <c r="E76" s="106">
        <v>83647</v>
      </c>
      <c r="F76" s="106" t="s">
        <v>473</v>
      </c>
      <c r="G76" s="106" t="s">
        <v>371</v>
      </c>
      <c r="H76" s="106" t="s">
        <v>372</v>
      </c>
      <c r="I76" s="106">
        <v>4</v>
      </c>
      <c r="J76" s="106">
        <v>4</v>
      </c>
      <c r="K76" s="106">
        <v>4</v>
      </c>
      <c r="L76" s="106">
        <v>2</v>
      </c>
      <c r="M76" s="106">
        <v>0</v>
      </c>
      <c r="N76" s="106">
        <v>3</v>
      </c>
      <c r="O76" s="106">
        <v>7</v>
      </c>
      <c r="P76" s="106">
        <v>0</v>
      </c>
      <c r="Q76" s="106">
        <v>1</v>
      </c>
      <c r="R76" s="106">
        <v>1</v>
      </c>
      <c r="S76" s="106">
        <v>2</v>
      </c>
      <c r="T76" s="106">
        <v>2</v>
      </c>
      <c r="U76" s="106">
        <v>5</v>
      </c>
      <c r="V76" s="106">
        <v>4</v>
      </c>
      <c r="W76" s="106" t="s">
        <v>313</v>
      </c>
      <c r="X76" s="111" t="s">
        <v>353</v>
      </c>
      <c r="Y76" s="112">
        <v>45889</v>
      </c>
      <c r="Z76" s="111" t="s">
        <v>426</v>
      </c>
      <c r="AA76" s="111" t="s">
        <v>355</v>
      </c>
    </row>
    <row r="77" spans="1:27" ht="15.6">
      <c r="A77" s="110" t="s">
        <v>610</v>
      </c>
      <c r="B77" s="106" t="s">
        <v>611</v>
      </c>
      <c r="C77" s="106" t="s">
        <v>612</v>
      </c>
      <c r="D77" s="106" t="s">
        <v>476</v>
      </c>
      <c r="E77" s="106">
        <v>85131</v>
      </c>
      <c r="F77" s="106" t="s">
        <v>477</v>
      </c>
      <c r="G77" s="106" t="s">
        <v>351</v>
      </c>
      <c r="H77" s="106" t="s">
        <v>372</v>
      </c>
      <c r="I77" s="106">
        <v>67</v>
      </c>
      <c r="J77" s="106">
        <v>822</v>
      </c>
      <c r="K77" s="106">
        <v>148</v>
      </c>
      <c r="L77" s="106">
        <v>200</v>
      </c>
      <c r="M77" s="106">
        <v>147</v>
      </c>
      <c r="N77" s="106">
        <v>211</v>
      </c>
      <c r="O77" s="106">
        <v>583</v>
      </c>
      <c r="P77" s="106">
        <v>94</v>
      </c>
      <c r="Q77" s="106">
        <v>428</v>
      </c>
      <c r="R77" s="106">
        <v>139</v>
      </c>
      <c r="S77" s="106">
        <v>82</v>
      </c>
      <c r="T77" s="106">
        <v>115</v>
      </c>
      <c r="U77" s="106">
        <v>980</v>
      </c>
      <c r="V77" s="106">
        <v>586</v>
      </c>
      <c r="W77" s="106">
        <v>900</v>
      </c>
      <c r="X77" s="111" t="s">
        <v>353</v>
      </c>
      <c r="Y77" s="112">
        <v>45596</v>
      </c>
      <c r="Z77" s="111" t="s">
        <v>354</v>
      </c>
      <c r="AA77" s="111" t="s">
        <v>355</v>
      </c>
    </row>
    <row r="78" spans="1:27" ht="15.6">
      <c r="A78" s="110" t="s">
        <v>613</v>
      </c>
      <c r="B78" s="106" t="s">
        <v>614</v>
      </c>
      <c r="C78" s="106" t="s">
        <v>615</v>
      </c>
      <c r="D78" s="106" t="s">
        <v>460</v>
      </c>
      <c r="E78" s="106">
        <v>16503</v>
      </c>
      <c r="F78" s="106" t="s">
        <v>461</v>
      </c>
      <c r="G78" s="106" t="s">
        <v>371</v>
      </c>
      <c r="H78" s="106" t="s">
        <v>352</v>
      </c>
      <c r="I78" s="106">
        <v>9</v>
      </c>
      <c r="J78" s="106">
        <v>5</v>
      </c>
      <c r="K78" s="106">
        <v>6</v>
      </c>
      <c r="L78" s="106">
        <v>0</v>
      </c>
      <c r="M78" s="106">
        <v>0</v>
      </c>
      <c r="N78" s="106">
        <v>0</v>
      </c>
      <c r="O78" s="106">
        <v>11</v>
      </c>
      <c r="P78" s="106">
        <v>0</v>
      </c>
      <c r="Q78" s="106">
        <v>0</v>
      </c>
      <c r="R78" s="106">
        <v>0</v>
      </c>
      <c r="S78" s="106">
        <v>0</v>
      </c>
      <c r="T78" s="106">
        <v>1</v>
      </c>
      <c r="U78" s="106">
        <v>11</v>
      </c>
      <c r="V78" s="106">
        <v>7</v>
      </c>
      <c r="W78" s="106" t="s">
        <v>313</v>
      </c>
      <c r="X78" s="111" t="s">
        <v>382</v>
      </c>
      <c r="Y78" s="112">
        <v>45371</v>
      </c>
      <c r="Z78" s="111" t="s">
        <v>383</v>
      </c>
      <c r="AA78" s="111" t="s">
        <v>355</v>
      </c>
    </row>
    <row r="79" spans="1:27" ht="15.6">
      <c r="A79" s="110" t="s">
        <v>177</v>
      </c>
      <c r="B79" s="106" t="s">
        <v>616</v>
      </c>
      <c r="C79" s="106" t="s">
        <v>597</v>
      </c>
      <c r="D79" s="106" t="s">
        <v>407</v>
      </c>
      <c r="E79" s="106">
        <v>79936</v>
      </c>
      <c r="F79" s="106" t="s">
        <v>490</v>
      </c>
      <c r="G79" s="106" t="s">
        <v>360</v>
      </c>
      <c r="H79" s="106" t="s">
        <v>372</v>
      </c>
      <c r="I79" s="106">
        <v>7</v>
      </c>
      <c r="J79" s="107">
        <v>1782</v>
      </c>
      <c r="K79" s="106">
        <v>414</v>
      </c>
      <c r="L79" s="106">
        <v>401</v>
      </c>
      <c r="M79" s="106">
        <v>177</v>
      </c>
      <c r="N79" s="106">
        <v>509</v>
      </c>
      <c r="O79" s="107">
        <v>2026</v>
      </c>
      <c r="P79" s="106">
        <v>26</v>
      </c>
      <c r="Q79" s="106">
        <v>212</v>
      </c>
      <c r="R79" s="106">
        <v>217</v>
      </c>
      <c r="S79" s="106">
        <v>137</v>
      </c>
      <c r="T79" s="106">
        <v>225</v>
      </c>
      <c r="U79" s="107">
        <v>2194</v>
      </c>
      <c r="V79" s="107">
        <v>1245</v>
      </c>
      <c r="W79" s="106" t="s">
        <v>313</v>
      </c>
      <c r="X79" s="111" t="s">
        <v>313</v>
      </c>
      <c r="Y79" s="111" t="s">
        <v>313</v>
      </c>
      <c r="Z79" s="111" t="s">
        <v>313</v>
      </c>
      <c r="AA79" s="111" t="s">
        <v>313</v>
      </c>
    </row>
    <row r="80" spans="1:27" ht="15.6">
      <c r="A80" s="110" t="s">
        <v>617</v>
      </c>
      <c r="B80" s="106" t="s">
        <v>618</v>
      </c>
      <c r="C80" s="106" t="s">
        <v>619</v>
      </c>
      <c r="D80" s="106" t="s">
        <v>396</v>
      </c>
      <c r="E80" s="106">
        <v>35901</v>
      </c>
      <c r="F80" s="106" t="s">
        <v>350</v>
      </c>
      <c r="G80" s="106" t="s">
        <v>371</v>
      </c>
      <c r="H80" s="106" t="s">
        <v>352</v>
      </c>
      <c r="I80" s="106">
        <v>4</v>
      </c>
      <c r="J80" s="106">
        <v>47</v>
      </c>
      <c r="K80" s="106">
        <v>14</v>
      </c>
      <c r="L80" s="106">
        <v>13</v>
      </c>
      <c r="M80" s="106">
        <v>6</v>
      </c>
      <c r="N80" s="106">
        <v>13</v>
      </c>
      <c r="O80" s="106">
        <v>53</v>
      </c>
      <c r="P80" s="106">
        <v>2</v>
      </c>
      <c r="Q80" s="106">
        <v>12</v>
      </c>
      <c r="R80" s="106">
        <v>8</v>
      </c>
      <c r="S80" s="106">
        <v>6</v>
      </c>
      <c r="T80" s="106">
        <v>7</v>
      </c>
      <c r="U80" s="106">
        <v>59</v>
      </c>
      <c r="V80" s="106">
        <v>31</v>
      </c>
      <c r="W80" s="106" t="s">
        <v>313</v>
      </c>
      <c r="X80" s="111" t="s">
        <v>353</v>
      </c>
      <c r="Y80" s="112">
        <v>45699</v>
      </c>
      <c r="Z80" s="111" t="s">
        <v>620</v>
      </c>
      <c r="AA80" s="111" t="s">
        <v>355</v>
      </c>
    </row>
    <row r="81" spans="1:27" ht="15.6">
      <c r="A81" s="110" t="s">
        <v>621</v>
      </c>
      <c r="B81" s="106" t="s">
        <v>622</v>
      </c>
      <c r="C81" s="106" t="s">
        <v>623</v>
      </c>
      <c r="D81" s="106" t="s">
        <v>467</v>
      </c>
      <c r="E81" s="106">
        <v>23901</v>
      </c>
      <c r="F81" s="106" t="s">
        <v>468</v>
      </c>
      <c r="G81" s="106" t="s">
        <v>351</v>
      </c>
      <c r="H81" s="106" t="s">
        <v>352</v>
      </c>
      <c r="I81" s="106">
        <v>42</v>
      </c>
      <c r="J81" s="106">
        <v>258</v>
      </c>
      <c r="K81" s="106">
        <v>250</v>
      </c>
      <c r="L81" s="106">
        <v>134</v>
      </c>
      <c r="M81" s="106">
        <v>70</v>
      </c>
      <c r="N81" s="106">
        <v>177</v>
      </c>
      <c r="O81" s="106">
        <v>536</v>
      </c>
      <c r="P81" s="106">
        <v>0</v>
      </c>
      <c r="Q81" s="106">
        <v>0</v>
      </c>
      <c r="R81" s="106">
        <v>93</v>
      </c>
      <c r="S81" s="106">
        <v>45</v>
      </c>
      <c r="T81" s="106">
        <v>66</v>
      </c>
      <c r="U81" s="106">
        <v>509</v>
      </c>
      <c r="V81" s="106">
        <v>260</v>
      </c>
      <c r="W81" s="106">
        <v>459</v>
      </c>
      <c r="X81" s="111" t="s">
        <v>353</v>
      </c>
      <c r="Y81" s="112">
        <v>45645</v>
      </c>
      <c r="Z81" s="111" t="s">
        <v>354</v>
      </c>
      <c r="AA81" s="111" t="s">
        <v>355</v>
      </c>
    </row>
    <row r="82" spans="1:27" ht="15.6">
      <c r="A82" s="110" t="s">
        <v>624</v>
      </c>
      <c r="B82" s="106" t="s">
        <v>625</v>
      </c>
      <c r="C82" s="106" t="s">
        <v>626</v>
      </c>
      <c r="D82" s="106" t="s">
        <v>412</v>
      </c>
      <c r="E82" s="106">
        <v>40510</v>
      </c>
      <c r="F82" s="106" t="s">
        <v>413</v>
      </c>
      <c r="G82" s="106" t="s">
        <v>371</v>
      </c>
      <c r="H82" s="106" t="s">
        <v>372</v>
      </c>
      <c r="I82" s="106">
        <v>2</v>
      </c>
      <c r="J82" s="106">
        <v>0</v>
      </c>
      <c r="K82" s="106">
        <v>1</v>
      </c>
      <c r="L82" s="106">
        <v>1</v>
      </c>
      <c r="M82" s="106">
        <v>1</v>
      </c>
      <c r="N82" s="106">
        <v>1</v>
      </c>
      <c r="O82" s="106">
        <v>1</v>
      </c>
      <c r="P82" s="106">
        <v>0</v>
      </c>
      <c r="Q82" s="106">
        <v>0</v>
      </c>
      <c r="R82" s="106">
        <v>1</v>
      </c>
      <c r="S82" s="106">
        <v>0</v>
      </c>
      <c r="T82" s="106">
        <v>0</v>
      </c>
      <c r="U82" s="106">
        <v>1</v>
      </c>
      <c r="V82" s="106">
        <v>1</v>
      </c>
      <c r="W82" s="106" t="s">
        <v>313</v>
      </c>
      <c r="X82" s="111" t="s">
        <v>353</v>
      </c>
      <c r="Y82" s="112">
        <v>45547</v>
      </c>
      <c r="Z82" s="111" t="s">
        <v>392</v>
      </c>
      <c r="AA82" s="111" t="s">
        <v>355</v>
      </c>
    </row>
    <row r="83" spans="1:27" ht="15.6">
      <c r="A83" s="110" t="s">
        <v>627</v>
      </c>
      <c r="B83" s="106" t="s">
        <v>628</v>
      </c>
      <c r="C83" s="106" t="s">
        <v>629</v>
      </c>
      <c r="D83" s="106" t="s">
        <v>630</v>
      </c>
      <c r="E83" s="106">
        <v>30315</v>
      </c>
      <c r="F83" s="106" t="s">
        <v>631</v>
      </c>
      <c r="G83" s="106" t="s">
        <v>403</v>
      </c>
      <c r="H83" s="106" t="s">
        <v>372</v>
      </c>
      <c r="I83" s="106">
        <v>14</v>
      </c>
      <c r="J83" s="106">
        <v>50</v>
      </c>
      <c r="K83" s="106">
        <v>46</v>
      </c>
      <c r="L83" s="106">
        <v>13</v>
      </c>
      <c r="M83" s="106">
        <v>5</v>
      </c>
      <c r="N83" s="106">
        <v>45</v>
      </c>
      <c r="O83" s="106">
        <v>70</v>
      </c>
      <c r="P83" s="106">
        <v>0</v>
      </c>
      <c r="Q83" s="106">
        <v>0</v>
      </c>
      <c r="R83" s="106">
        <v>14</v>
      </c>
      <c r="S83" s="106">
        <v>18</v>
      </c>
      <c r="T83" s="106">
        <v>17</v>
      </c>
      <c r="U83" s="106">
        <v>67</v>
      </c>
      <c r="V83" s="106">
        <v>72</v>
      </c>
      <c r="W83" s="106" t="s">
        <v>313</v>
      </c>
      <c r="X83" s="111" t="s">
        <v>313</v>
      </c>
      <c r="Y83" s="111" t="s">
        <v>313</v>
      </c>
      <c r="Z83" s="111" t="s">
        <v>313</v>
      </c>
      <c r="AA83" s="111" t="s">
        <v>313</v>
      </c>
    </row>
    <row r="84" spans="1:27" ht="15.6">
      <c r="A84" s="110" t="s">
        <v>632</v>
      </c>
      <c r="B84" s="106" t="s">
        <v>633</v>
      </c>
      <c r="C84" s="106" t="s">
        <v>634</v>
      </c>
      <c r="D84" s="106" t="s">
        <v>460</v>
      </c>
      <c r="E84" s="106">
        <v>19106</v>
      </c>
      <c r="F84" s="106" t="s">
        <v>461</v>
      </c>
      <c r="G84" s="106" t="s">
        <v>403</v>
      </c>
      <c r="H84" s="106" t="s">
        <v>372</v>
      </c>
      <c r="I84" s="106">
        <v>7</v>
      </c>
      <c r="J84" s="106">
        <v>68</v>
      </c>
      <c r="K84" s="106">
        <v>16</v>
      </c>
      <c r="L84" s="106">
        <v>6</v>
      </c>
      <c r="M84" s="106">
        <v>4</v>
      </c>
      <c r="N84" s="106">
        <v>8</v>
      </c>
      <c r="O84" s="106">
        <v>86</v>
      </c>
      <c r="P84" s="106">
        <v>0</v>
      </c>
      <c r="Q84" s="106">
        <v>0</v>
      </c>
      <c r="R84" s="106">
        <v>5</v>
      </c>
      <c r="S84" s="106">
        <v>2</v>
      </c>
      <c r="T84" s="106">
        <v>4</v>
      </c>
      <c r="U84" s="106">
        <v>83</v>
      </c>
      <c r="V84" s="106">
        <v>32</v>
      </c>
      <c r="W84" s="106" t="s">
        <v>313</v>
      </c>
      <c r="X84" s="111" t="s">
        <v>313</v>
      </c>
      <c r="Y84" s="111" t="s">
        <v>313</v>
      </c>
      <c r="Z84" s="111" t="s">
        <v>313</v>
      </c>
      <c r="AA84" s="111" t="s">
        <v>313</v>
      </c>
    </row>
    <row r="85" spans="1:27" ht="15.6">
      <c r="A85" s="110" t="s">
        <v>635</v>
      </c>
      <c r="B85" s="106" t="s">
        <v>636</v>
      </c>
      <c r="C85" s="106" t="s">
        <v>637</v>
      </c>
      <c r="D85" s="106" t="s">
        <v>485</v>
      </c>
      <c r="E85" s="106">
        <v>67846</v>
      </c>
      <c r="F85" s="106" t="s">
        <v>413</v>
      </c>
      <c r="G85" s="106" t="s">
        <v>376</v>
      </c>
      <c r="H85" s="106" t="s">
        <v>372</v>
      </c>
      <c r="I85" s="106">
        <v>2</v>
      </c>
      <c r="J85" s="106">
        <v>1</v>
      </c>
      <c r="K85" s="106">
        <v>1</v>
      </c>
      <c r="L85" s="106">
        <v>0</v>
      </c>
      <c r="M85" s="106">
        <v>0</v>
      </c>
      <c r="N85" s="106">
        <v>1</v>
      </c>
      <c r="O85" s="106">
        <v>1</v>
      </c>
      <c r="P85" s="106">
        <v>0</v>
      </c>
      <c r="Q85" s="106">
        <v>0</v>
      </c>
      <c r="R85" s="106">
        <v>0</v>
      </c>
      <c r="S85" s="106">
        <v>0</v>
      </c>
      <c r="T85" s="106">
        <v>0</v>
      </c>
      <c r="U85" s="106">
        <v>1</v>
      </c>
      <c r="V85" s="106">
        <v>1</v>
      </c>
      <c r="W85" s="106" t="s">
        <v>313</v>
      </c>
      <c r="X85" s="111" t="s">
        <v>382</v>
      </c>
      <c r="Y85" s="112">
        <v>45317</v>
      </c>
      <c r="Z85" s="111" t="s">
        <v>383</v>
      </c>
      <c r="AA85" s="111" t="s">
        <v>355</v>
      </c>
    </row>
    <row r="86" spans="1:27" ht="15.6">
      <c r="A86" s="110" t="s">
        <v>638</v>
      </c>
      <c r="B86" s="106" t="s">
        <v>639</v>
      </c>
      <c r="C86" s="106" t="s">
        <v>475</v>
      </c>
      <c r="D86" s="106" t="s">
        <v>476</v>
      </c>
      <c r="E86" s="106">
        <v>85132</v>
      </c>
      <c r="F86" s="106" t="s">
        <v>477</v>
      </c>
      <c r="G86" s="106" t="s">
        <v>439</v>
      </c>
      <c r="H86" s="106" t="s">
        <v>372</v>
      </c>
      <c r="I86" s="106">
        <v>10</v>
      </c>
      <c r="J86" s="106">
        <v>253</v>
      </c>
      <c r="K86" s="106">
        <v>61</v>
      </c>
      <c r="L86" s="106">
        <v>4</v>
      </c>
      <c r="M86" s="106">
        <v>3</v>
      </c>
      <c r="N86" s="106">
        <v>60</v>
      </c>
      <c r="O86" s="106">
        <v>261</v>
      </c>
      <c r="P86" s="106">
        <v>0</v>
      </c>
      <c r="Q86" s="106">
        <v>1</v>
      </c>
      <c r="R86" s="106">
        <v>10</v>
      </c>
      <c r="S86" s="106">
        <v>10</v>
      </c>
      <c r="T86" s="106">
        <v>53</v>
      </c>
      <c r="U86" s="106">
        <v>249</v>
      </c>
      <c r="V86" s="106">
        <v>150</v>
      </c>
      <c r="W86" s="106">
        <v>392</v>
      </c>
      <c r="X86" s="111" t="s">
        <v>353</v>
      </c>
      <c r="Y86" s="112">
        <v>45701</v>
      </c>
      <c r="Z86" s="111" t="s">
        <v>354</v>
      </c>
      <c r="AA86" s="111" t="s">
        <v>355</v>
      </c>
    </row>
    <row r="87" spans="1:27" ht="15.6">
      <c r="A87" s="110" t="s">
        <v>640</v>
      </c>
      <c r="B87" s="106" t="s">
        <v>639</v>
      </c>
      <c r="C87" s="106" t="s">
        <v>475</v>
      </c>
      <c r="D87" s="106" t="s">
        <v>476</v>
      </c>
      <c r="E87" s="106">
        <v>85232</v>
      </c>
      <c r="F87" s="106" t="s">
        <v>477</v>
      </c>
      <c r="G87" s="106" t="s">
        <v>365</v>
      </c>
      <c r="H87" s="106" t="s">
        <v>352</v>
      </c>
      <c r="I87" s="106">
        <v>2</v>
      </c>
      <c r="J87" s="106">
        <v>119</v>
      </c>
      <c r="K87" s="106">
        <v>65</v>
      </c>
      <c r="L87" s="106">
        <v>51</v>
      </c>
      <c r="M87" s="106">
        <v>34</v>
      </c>
      <c r="N87" s="106">
        <v>82</v>
      </c>
      <c r="O87" s="106">
        <v>169</v>
      </c>
      <c r="P87" s="106">
        <v>3</v>
      </c>
      <c r="Q87" s="106">
        <v>16</v>
      </c>
      <c r="R87" s="106">
        <v>55</v>
      </c>
      <c r="S87" s="106">
        <v>23</v>
      </c>
      <c r="T87" s="106">
        <v>36</v>
      </c>
      <c r="U87" s="106">
        <v>156</v>
      </c>
      <c r="V87" s="106">
        <v>188</v>
      </c>
      <c r="W87" s="106" t="s">
        <v>313</v>
      </c>
      <c r="X87" s="111" t="s">
        <v>353</v>
      </c>
      <c r="Y87" s="112">
        <v>45456</v>
      </c>
      <c r="Z87" s="111" t="s">
        <v>354</v>
      </c>
      <c r="AA87" s="111" t="s">
        <v>355</v>
      </c>
    </row>
    <row r="88" spans="1:27" ht="15.6">
      <c r="A88" s="110" t="s">
        <v>641</v>
      </c>
      <c r="B88" s="106" t="s">
        <v>642</v>
      </c>
      <c r="C88" s="106" t="s">
        <v>643</v>
      </c>
      <c r="D88" s="106" t="s">
        <v>387</v>
      </c>
      <c r="E88" s="106">
        <v>34141</v>
      </c>
      <c r="F88" s="106" t="s">
        <v>388</v>
      </c>
      <c r="G88" s="106" t="s">
        <v>389</v>
      </c>
      <c r="H88" s="106" t="s">
        <v>352</v>
      </c>
      <c r="I88" s="106">
        <v>12</v>
      </c>
      <c r="J88" s="106">
        <v>651</v>
      </c>
      <c r="K88" s="106">
        <v>260</v>
      </c>
      <c r="L88" s="106">
        <v>133</v>
      </c>
      <c r="M88" s="106">
        <v>180</v>
      </c>
      <c r="N88" s="106">
        <v>297</v>
      </c>
      <c r="O88" s="106">
        <v>928</v>
      </c>
      <c r="P88" s="106">
        <v>0</v>
      </c>
      <c r="Q88" s="106">
        <v>0</v>
      </c>
      <c r="R88" s="106">
        <v>214</v>
      </c>
      <c r="S88" s="106">
        <v>51</v>
      </c>
      <c r="T88" s="106">
        <v>90</v>
      </c>
      <c r="U88" s="106">
        <v>870</v>
      </c>
      <c r="V88" s="106">
        <v>477</v>
      </c>
      <c r="W88" s="106" t="s">
        <v>313</v>
      </c>
      <c r="X88" s="111" t="s">
        <v>313</v>
      </c>
      <c r="Y88" s="111" t="s">
        <v>313</v>
      </c>
      <c r="Z88" s="111" t="s">
        <v>313</v>
      </c>
      <c r="AA88" s="111" t="s">
        <v>313</v>
      </c>
    </row>
    <row r="89" spans="1:27" ht="15.6">
      <c r="A89" s="110" t="s">
        <v>644</v>
      </c>
      <c r="B89" s="106" t="s">
        <v>645</v>
      </c>
      <c r="C89" s="106" t="s">
        <v>646</v>
      </c>
      <c r="D89" s="106" t="s">
        <v>630</v>
      </c>
      <c r="E89" s="106">
        <v>31537</v>
      </c>
      <c r="F89" s="106" t="s">
        <v>631</v>
      </c>
      <c r="G89" s="106" t="s">
        <v>351</v>
      </c>
      <c r="H89" s="106" t="s">
        <v>352</v>
      </c>
      <c r="I89" s="106">
        <v>41</v>
      </c>
      <c r="J89" s="106">
        <v>146</v>
      </c>
      <c r="K89" s="106">
        <v>40</v>
      </c>
      <c r="L89" s="106">
        <v>60</v>
      </c>
      <c r="M89" s="106">
        <v>33</v>
      </c>
      <c r="N89" s="106">
        <v>79</v>
      </c>
      <c r="O89" s="106">
        <v>200</v>
      </c>
      <c r="P89" s="106">
        <v>0</v>
      </c>
      <c r="Q89" s="106">
        <v>0</v>
      </c>
      <c r="R89" s="106">
        <v>38</v>
      </c>
      <c r="S89" s="106">
        <v>27</v>
      </c>
      <c r="T89" s="106">
        <v>20</v>
      </c>
      <c r="U89" s="106">
        <v>194</v>
      </c>
      <c r="V89" s="106">
        <v>111</v>
      </c>
      <c r="W89" s="106">
        <v>338</v>
      </c>
      <c r="X89" s="111" t="s">
        <v>353</v>
      </c>
      <c r="Y89" s="112">
        <v>45687</v>
      </c>
      <c r="Z89" s="111" t="s">
        <v>354</v>
      </c>
      <c r="AA89" s="111" t="s">
        <v>355</v>
      </c>
    </row>
    <row r="90" spans="1:27" ht="15.6">
      <c r="A90" s="110" t="s">
        <v>181</v>
      </c>
      <c r="B90" s="106" t="s">
        <v>647</v>
      </c>
      <c r="C90" s="106" t="s">
        <v>646</v>
      </c>
      <c r="D90" s="106" t="s">
        <v>630</v>
      </c>
      <c r="E90" s="106">
        <v>31537</v>
      </c>
      <c r="F90" s="106" t="s">
        <v>631</v>
      </c>
      <c r="G90" s="106" t="s">
        <v>351</v>
      </c>
      <c r="H90" s="106" t="s">
        <v>352</v>
      </c>
      <c r="I90" s="106">
        <v>31</v>
      </c>
      <c r="J90" s="106">
        <v>495</v>
      </c>
      <c r="K90" s="106">
        <v>144</v>
      </c>
      <c r="L90" s="106">
        <v>91</v>
      </c>
      <c r="M90" s="106">
        <v>45</v>
      </c>
      <c r="N90" s="106">
        <v>121</v>
      </c>
      <c r="O90" s="106">
        <v>654</v>
      </c>
      <c r="P90" s="106">
        <v>0</v>
      </c>
      <c r="Q90" s="106">
        <v>0</v>
      </c>
      <c r="R90" s="106">
        <v>34</v>
      </c>
      <c r="S90" s="106">
        <v>33</v>
      </c>
      <c r="T90" s="106">
        <v>72</v>
      </c>
      <c r="U90" s="106">
        <v>635</v>
      </c>
      <c r="V90" s="106">
        <v>308</v>
      </c>
      <c r="W90" s="107">
        <v>1308</v>
      </c>
      <c r="X90" s="111" t="s">
        <v>313</v>
      </c>
      <c r="Y90" s="111" t="s">
        <v>313</v>
      </c>
      <c r="Z90" s="111" t="s">
        <v>313</v>
      </c>
      <c r="AA90" s="111" t="s">
        <v>313</v>
      </c>
    </row>
    <row r="91" spans="1:27" ht="15.6">
      <c r="A91" s="110" t="s">
        <v>648</v>
      </c>
      <c r="B91" s="106" t="s">
        <v>649</v>
      </c>
      <c r="C91" s="106" t="s">
        <v>646</v>
      </c>
      <c r="D91" s="106" t="s">
        <v>630</v>
      </c>
      <c r="E91" s="106">
        <v>31537</v>
      </c>
      <c r="F91" s="106" t="s">
        <v>631</v>
      </c>
      <c r="G91" s="106" t="s">
        <v>351</v>
      </c>
      <c r="H91" s="106" t="s">
        <v>352</v>
      </c>
      <c r="I91" s="106">
        <v>32</v>
      </c>
      <c r="J91" s="106">
        <v>309</v>
      </c>
      <c r="K91" s="106">
        <v>174</v>
      </c>
      <c r="L91" s="106">
        <v>139</v>
      </c>
      <c r="M91" s="106">
        <v>53</v>
      </c>
      <c r="N91" s="106">
        <v>204</v>
      </c>
      <c r="O91" s="106">
        <v>471</v>
      </c>
      <c r="P91" s="106">
        <v>0</v>
      </c>
      <c r="Q91" s="106">
        <v>0</v>
      </c>
      <c r="R91" s="106">
        <v>75</v>
      </c>
      <c r="S91" s="106">
        <v>63</v>
      </c>
      <c r="T91" s="106">
        <v>83</v>
      </c>
      <c r="U91" s="106">
        <v>454</v>
      </c>
      <c r="V91" s="106">
        <v>279</v>
      </c>
      <c r="W91" s="106">
        <v>544</v>
      </c>
      <c r="X91" s="111" t="s">
        <v>353</v>
      </c>
      <c r="Y91" s="112">
        <v>44959</v>
      </c>
      <c r="Z91" s="111" t="s">
        <v>354</v>
      </c>
      <c r="AA91" s="111" t="s">
        <v>355</v>
      </c>
    </row>
    <row r="92" spans="1:27" ht="15.6">
      <c r="A92" s="110" t="s">
        <v>650</v>
      </c>
      <c r="B92" s="106" t="s">
        <v>651</v>
      </c>
      <c r="C92" s="106" t="s">
        <v>652</v>
      </c>
      <c r="D92" s="106" t="s">
        <v>460</v>
      </c>
      <c r="E92" s="106">
        <v>17201</v>
      </c>
      <c r="F92" s="106" t="s">
        <v>461</v>
      </c>
      <c r="G92" s="106" t="s">
        <v>371</v>
      </c>
      <c r="H92" s="106" t="s">
        <v>313</v>
      </c>
      <c r="I92" s="106">
        <v>2</v>
      </c>
      <c r="J92" s="106">
        <v>0</v>
      </c>
      <c r="K92" s="106">
        <v>1</v>
      </c>
      <c r="L92" s="106">
        <v>0</v>
      </c>
      <c r="M92" s="106">
        <v>0</v>
      </c>
      <c r="N92" s="106">
        <v>0</v>
      </c>
      <c r="O92" s="106">
        <v>1</v>
      </c>
      <c r="P92" s="106">
        <v>0</v>
      </c>
      <c r="Q92" s="106">
        <v>0</v>
      </c>
      <c r="R92" s="106">
        <v>0</v>
      </c>
      <c r="S92" s="106">
        <v>0</v>
      </c>
      <c r="T92" s="106">
        <v>0</v>
      </c>
      <c r="U92" s="106">
        <v>1</v>
      </c>
      <c r="V92" s="106">
        <v>0</v>
      </c>
      <c r="W92" s="106" t="s">
        <v>313</v>
      </c>
      <c r="X92" s="111" t="s">
        <v>313</v>
      </c>
      <c r="Y92" s="111" t="s">
        <v>313</v>
      </c>
      <c r="Z92" s="111" t="s">
        <v>313</v>
      </c>
      <c r="AA92" s="111" t="s">
        <v>313</v>
      </c>
    </row>
    <row r="93" spans="1:27" ht="15.6">
      <c r="A93" s="110" t="s">
        <v>653</v>
      </c>
      <c r="B93" s="106" t="s">
        <v>654</v>
      </c>
      <c r="C93" s="106" t="s">
        <v>655</v>
      </c>
      <c r="D93" s="106" t="s">
        <v>535</v>
      </c>
      <c r="E93" s="106">
        <v>56007</v>
      </c>
      <c r="F93" s="106" t="s">
        <v>444</v>
      </c>
      <c r="G93" s="106" t="s">
        <v>376</v>
      </c>
      <c r="H93" s="106" t="s">
        <v>352</v>
      </c>
      <c r="I93" s="106">
        <v>27</v>
      </c>
      <c r="J93" s="106">
        <v>21</v>
      </c>
      <c r="K93" s="106">
        <v>18</v>
      </c>
      <c r="L93" s="106">
        <v>28</v>
      </c>
      <c r="M93" s="106">
        <v>14</v>
      </c>
      <c r="N93" s="106">
        <v>39</v>
      </c>
      <c r="O93" s="106">
        <v>42</v>
      </c>
      <c r="P93" s="106">
        <v>0</v>
      </c>
      <c r="Q93" s="106">
        <v>0</v>
      </c>
      <c r="R93" s="106">
        <v>25</v>
      </c>
      <c r="S93" s="106">
        <v>7</v>
      </c>
      <c r="T93" s="106">
        <v>12</v>
      </c>
      <c r="U93" s="106">
        <v>37</v>
      </c>
      <c r="V93" s="106">
        <v>48</v>
      </c>
      <c r="W93" s="106" t="s">
        <v>313</v>
      </c>
      <c r="X93" s="111" t="s">
        <v>353</v>
      </c>
      <c r="Y93" s="112">
        <v>45722</v>
      </c>
      <c r="Z93" s="111" t="s">
        <v>392</v>
      </c>
      <c r="AA93" s="111" t="s">
        <v>355</v>
      </c>
    </row>
    <row r="94" spans="1:27" ht="15.6">
      <c r="A94" s="110" t="s">
        <v>656</v>
      </c>
      <c r="B94" s="106" t="s">
        <v>657</v>
      </c>
      <c r="C94" s="106" t="s">
        <v>658</v>
      </c>
      <c r="D94" s="106" t="s">
        <v>511</v>
      </c>
      <c r="E94" s="106">
        <v>46975</v>
      </c>
      <c r="F94" s="106" t="s">
        <v>413</v>
      </c>
      <c r="G94" s="106" t="s">
        <v>371</v>
      </c>
      <c r="H94" s="106" t="s">
        <v>372</v>
      </c>
      <c r="I94" s="106">
        <v>4</v>
      </c>
      <c r="J94" s="106">
        <v>1</v>
      </c>
      <c r="K94" s="106">
        <v>0</v>
      </c>
      <c r="L94" s="106">
        <v>1</v>
      </c>
      <c r="M94" s="106">
        <v>1</v>
      </c>
      <c r="N94" s="106">
        <v>2</v>
      </c>
      <c r="O94" s="106">
        <v>2</v>
      </c>
      <c r="P94" s="106">
        <v>0</v>
      </c>
      <c r="Q94" s="106">
        <v>0</v>
      </c>
      <c r="R94" s="106">
        <v>1</v>
      </c>
      <c r="S94" s="106">
        <v>0</v>
      </c>
      <c r="T94" s="106">
        <v>1</v>
      </c>
      <c r="U94" s="106">
        <v>2</v>
      </c>
      <c r="V94" s="106">
        <v>1</v>
      </c>
      <c r="W94" s="106" t="s">
        <v>313</v>
      </c>
      <c r="X94" s="111" t="s">
        <v>313</v>
      </c>
      <c r="Y94" s="111" t="s">
        <v>313</v>
      </c>
      <c r="Z94" s="111" t="s">
        <v>313</v>
      </c>
      <c r="AA94" s="111" t="s">
        <v>313</v>
      </c>
    </row>
    <row r="95" spans="1:27" ht="15.6">
      <c r="A95" s="110" t="s">
        <v>659</v>
      </c>
      <c r="B95" s="106" t="s">
        <v>660</v>
      </c>
      <c r="C95" s="106" t="s">
        <v>661</v>
      </c>
      <c r="D95" s="106" t="s">
        <v>447</v>
      </c>
      <c r="E95" s="106">
        <v>44024</v>
      </c>
      <c r="F95" s="106" t="s">
        <v>448</v>
      </c>
      <c r="G95" s="106" t="s">
        <v>371</v>
      </c>
      <c r="H95" s="106" t="s">
        <v>372</v>
      </c>
      <c r="I95" s="106">
        <v>76</v>
      </c>
      <c r="J95" s="106">
        <v>21</v>
      </c>
      <c r="K95" s="106">
        <v>1</v>
      </c>
      <c r="L95" s="106">
        <v>1</v>
      </c>
      <c r="M95" s="106">
        <v>1</v>
      </c>
      <c r="N95" s="106">
        <v>2</v>
      </c>
      <c r="O95" s="106">
        <v>13</v>
      </c>
      <c r="P95" s="106">
        <v>2</v>
      </c>
      <c r="Q95" s="106">
        <v>7</v>
      </c>
      <c r="R95" s="106">
        <v>3</v>
      </c>
      <c r="S95" s="106">
        <v>0</v>
      </c>
      <c r="T95" s="106">
        <v>0</v>
      </c>
      <c r="U95" s="106">
        <v>21</v>
      </c>
      <c r="V95" s="106">
        <v>10</v>
      </c>
      <c r="W95" s="106" t="s">
        <v>313</v>
      </c>
      <c r="X95" s="111" t="s">
        <v>353</v>
      </c>
      <c r="Y95" s="112">
        <v>45687</v>
      </c>
      <c r="Z95" s="111" t="s">
        <v>392</v>
      </c>
      <c r="AA95" s="111" t="s">
        <v>355</v>
      </c>
    </row>
    <row r="96" spans="1:27" ht="15.6">
      <c r="A96" s="110" t="s">
        <v>183</v>
      </c>
      <c r="B96" s="106" t="s">
        <v>662</v>
      </c>
      <c r="C96" s="106" t="s">
        <v>663</v>
      </c>
      <c r="D96" s="106" t="s">
        <v>387</v>
      </c>
      <c r="E96" s="106">
        <v>33471</v>
      </c>
      <c r="F96" s="106" t="s">
        <v>388</v>
      </c>
      <c r="G96" s="106" t="s">
        <v>376</v>
      </c>
      <c r="H96" s="106" t="s">
        <v>372</v>
      </c>
      <c r="I96" s="106">
        <v>41</v>
      </c>
      <c r="J96" s="106">
        <v>351</v>
      </c>
      <c r="K96" s="106">
        <v>111</v>
      </c>
      <c r="L96" s="106">
        <v>3</v>
      </c>
      <c r="M96" s="106">
        <v>1</v>
      </c>
      <c r="N96" s="106">
        <v>50</v>
      </c>
      <c r="O96" s="106">
        <v>416</v>
      </c>
      <c r="P96" s="106">
        <v>0</v>
      </c>
      <c r="Q96" s="106">
        <v>0</v>
      </c>
      <c r="R96" s="106">
        <v>10</v>
      </c>
      <c r="S96" s="106">
        <v>17</v>
      </c>
      <c r="T96" s="106">
        <v>34</v>
      </c>
      <c r="U96" s="106">
        <v>405</v>
      </c>
      <c r="V96" s="106">
        <v>200</v>
      </c>
      <c r="W96" s="106">
        <v>500</v>
      </c>
      <c r="X96" s="111"/>
      <c r="Y96" s="112">
        <v>46010</v>
      </c>
      <c r="Z96" s="111" t="s">
        <v>383</v>
      </c>
      <c r="AA96" s="111" t="s">
        <v>355</v>
      </c>
    </row>
    <row r="97" spans="1:27" ht="15.6">
      <c r="A97" s="110" t="s">
        <v>664</v>
      </c>
      <c r="B97" s="106" t="s">
        <v>665</v>
      </c>
      <c r="C97" s="106" t="s">
        <v>666</v>
      </c>
      <c r="D97" s="106" t="s">
        <v>358</v>
      </c>
      <c r="E97" s="106">
        <v>93250</v>
      </c>
      <c r="F97" s="106" t="s">
        <v>456</v>
      </c>
      <c r="G97" s="106" t="s">
        <v>360</v>
      </c>
      <c r="H97" s="106" t="s">
        <v>352</v>
      </c>
      <c r="I97" s="106">
        <v>61</v>
      </c>
      <c r="J97" s="106">
        <v>230</v>
      </c>
      <c r="K97" s="106">
        <v>62</v>
      </c>
      <c r="L97" s="106">
        <v>158</v>
      </c>
      <c r="M97" s="106">
        <v>171</v>
      </c>
      <c r="N97" s="106">
        <v>263</v>
      </c>
      <c r="O97" s="106">
        <v>357</v>
      </c>
      <c r="P97" s="106">
        <v>0</v>
      </c>
      <c r="Q97" s="106">
        <v>0</v>
      </c>
      <c r="R97" s="106">
        <v>179</v>
      </c>
      <c r="S97" s="106">
        <v>48</v>
      </c>
      <c r="T97" s="106">
        <v>52</v>
      </c>
      <c r="U97" s="106">
        <v>341</v>
      </c>
      <c r="V97" s="106">
        <v>256</v>
      </c>
      <c r="W97" s="106">
        <v>560</v>
      </c>
      <c r="X97" s="111" t="s">
        <v>353</v>
      </c>
      <c r="Y97" s="112">
        <v>45687</v>
      </c>
      <c r="Z97" s="111" t="s">
        <v>354</v>
      </c>
      <c r="AA97" s="111" t="s">
        <v>355</v>
      </c>
    </row>
    <row r="98" spans="1:27" ht="15.6">
      <c r="A98" s="110" t="s">
        <v>667</v>
      </c>
      <c r="B98" s="106" t="s">
        <v>668</v>
      </c>
      <c r="C98" s="106" t="s">
        <v>669</v>
      </c>
      <c r="D98" s="106" t="s">
        <v>443</v>
      </c>
      <c r="E98" s="106">
        <v>58203</v>
      </c>
      <c r="F98" s="106" t="s">
        <v>444</v>
      </c>
      <c r="G98" s="106" t="s">
        <v>371</v>
      </c>
      <c r="H98" s="106" t="s">
        <v>372</v>
      </c>
      <c r="I98" s="106">
        <v>15</v>
      </c>
      <c r="J98" s="106">
        <v>5</v>
      </c>
      <c r="K98" s="106">
        <v>7</v>
      </c>
      <c r="L98" s="106">
        <v>7</v>
      </c>
      <c r="M98" s="106">
        <v>1</v>
      </c>
      <c r="N98" s="106">
        <v>6</v>
      </c>
      <c r="O98" s="106">
        <v>9</v>
      </c>
      <c r="P98" s="106">
        <v>1</v>
      </c>
      <c r="Q98" s="106">
        <v>2</v>
      </c>
      <c r="R98" s="106">
        <v>0</v>
      </c>
      <c r="S98" s="106">
        <v>4</v>
      </c>
      <c r="T98" s="106">
        <v>4</v>
      </c>
      <c r="U98" s="106">
        <v>11</v>
      </c>
      <c r="V98" s="106">
        <v>12</v>
      </c>
      <c r="W98" s="106" t="s">
        <v>313</v>
      </c>
      <c r="X98" s="111" t="s">
        <v>353</v>
      </c>
      <c r="Y98" s="112">
        <v>45484</v>
      </c>
      <c r="Z98" s="111" t="s">
        <v>392</v>
      </c>
      <c r="AA98" s="111" t="s">
        <v>355</v>
      </c>
    </row>
    <row r="99" spans="1:27" ht="15.6">
      <c r="A99" s="110" t="s">
        <v>670</v>
      </c>
      <c r="B99" s="106" t="s">
        <v>671</v>
      </c>
      <c r="C99" s="106" t="s">
        <v>672</v>
      </c>
      <c r="D99" s="106" t="s">
        <v>412</v>
      </c>
      <c r="E99" s="106">
        <v>42754</v>
      </c>
      <c r="F99" s="106" t="s">
        <v>413</v>
      </c>
      <c r="G99" s="106" t="s">
        <v>371</v>
      </c>
      <c r="H99" s="106" t="s">
        <v>372</v>
      </c>
      <c r="I99" s="106">
        <v>36</v>
      </c>
      <c r="J99" s="106">
        <v>103</v>
      </c>
      <c r="K99" s="106">
        <v>13</v>
      </c>
      <c r="L99" s="106">
        <v>28</v>
      </c>
      <c r="M99" s="106">
        <v>10</v>
      </c>
      <c r="N99" s="106">
        <v>4</v>
      </c>
      <c r="O99" s="106">
        <v>3</v>
      </c>
      <c r="P99" s="106">
        <v>25</v>
      </c>
      <c r="Q99" s="106">
        <v>121</v>
      </c>
      <c r="R99" s="106">
        <v>12</v>
      </c>
      <c r="S99" s="106">
        <v>10</v>
      </c>
      <c r="T99" s="106">
        <v>10</v>
      </c>
      <c r="U99" s="106">
        <v>121</v>
      </c>
      <c r="V99" s="106">
        <v>59</v>
      </c>
      <c r="W99" s="106" t="s">
        <v>313</v>
      </c>
      <c r="X99" s="111" t="s">
        <v>353</v>
      </c>
      <c r="Y99" s="112">
        <v>45526</v>
      </c>
      <c r="Z99" s="111" t="s">
        <v>392</v>
      </c>
      <c r="AA99" s="111" t="s">
        <v>355</v>
      </c>
    </row>
    <row r="100" spans="1:27" ht="15.6">
      <c r="A100" s="110" t="s">
        <v>185</v>
      </c>
      <c r="B100" s="106" t="s">
        <v>673</v>
      </c>
      <c r="C100" s="106" t="s">
        <v>674</v>
      </c>
      <c r="D100" s="106" t="s">
        <v>675</v>
      </c>
      <c r="E100" s="106">
        <v>65802</v>
      </c>
      <c r="F100" s="106" t="s">
        <v>413</v>
      </c>
      <c r="G100" s="106" t="s">
        <v>371</v>
      </c>
      <c r="H100" s="106" t="s">
        <v>372</v>
      </c>
      <c r="I100" s="106">
        <v>20</v>
      </c>
      <c r="J100" s="106">
        <v>180</v>
      </c>
      <c r="K100" s="106">
        <v>29</v>
      </c>
      <c r="L100" s="106">
        <v>38</v>
      </c>
      <c r="M100" s="106">
        <v>26</v>
      </c>
      <c r="N100" s="106">
        <v>56</v>
      </c>
      <c r="O100" s="106">
        <v>187</v>
      </c>
      <c r="P100" s="106">
        <v>7</v>
      </c>
      <c r="Q100" s="106">
        <v>23</v>
      </c>
      <c r="R100" s="106">
        <v>24</v>
      </c>
      <c r="S100" s="106">
        <v>15</v>
      </c>
      <c r="T100" s="106">
        <v>35</v>
      </c>
      <c r="U100" s="106">
        <v>199</v>
      </c>
      <c r="V100" s="106">
        <v>111</v>
      </c>
      <c r="W100" s="106" t="s">
        <v>313</v>
      </c>
      <c r="X100" s="111" t="s">
        <v>313</v>
      </c>
      <c r="Y100" s="111" t="s">
        <v>313</v>
      </c>
      <c r="Z100" s="111" t="s">
        <v>313</v>
      </c>
      <c r="AA100" s="111" t="s">
        <v>313</v>
      </c>
    </row>
    <row r="101" spans="1:27" ht="15.6">
      <c r="A101" s="110" t="s">
        <v>676</v>
      </c>
      <c r="B101" s="106" t="s">
        <v>677</v>
      </c>
      <c r="C101" s="106" t="s">
        <v>678</v>
      </c>
      <c r="D101" s="106" t="s">
        <v>543</v>
      </c>
      <c r="E101" s="106">
        <v>68801</v>
      </c>
      <c r="F101" s="106" t="s">
        <v>444</v>
      </c>
      <c r="G101" s="106" t="s">
        <v>371</v>
      </c>
      <c r="H101" s="106" t="s">
        <v>372</v>
      </c>
      <c r="I101" s="106">
        <v>13</v>
      </c>
      <c r="J101" s="106">
        <v>6</v>
      </c>
      <c r="K101" s="106">
        <v>5</v>
      </c>
      <c r="L101" s="106">
        <v>2</v>
      </c>
      <c r="M101" s="106">
        <v>1</v>
      </c>
      <c r="N101" s="106">
        <v>6</v>
      </c>
      <c r="O101" s="106">
        <v>8</v>
      </c>
      <c r="P101" s="106">
        <v>0</v>
      </c>
      <c r="Q101" s="106">
        <v>0</v>
      </c>
      <c r="R101" s="106">
        <v>2</v>
      </c>
      <c r="S101" s="106">
        <v>3</v>
      </c>
      <c r="T101" s="106">
        <v>4</v>
      </c>
      <c r="U101" s="106">
        <v>6</v>
      </c>
      <c r="V101" s="106">
        <v>9</v>
      </c>
      <c r="W101" s="106" t="s">
        <v>313</v>
      </c>
      <c r="X101" s="111" t="s">
        <v>353</v>
      </c>
      <c r="Y101" s="112">
        <v>44994</v>
      </c>
      <c r="Z101" s="111" t="s">
        <v>392</v>
      </c>
      <c r="AA101" s="111" t="s">
        <v>355</v>
      </c>
    </row>
    <row r="102" spans="1:27" ht="15.6">
      <c r="A102" s="110" t="s">
        <v>679</v>
      </c>
      <c r="B102" s="106" t="s">
        <v>680</v>
      </c>
      <c r="C102" s="106" t="s">
        <v>681</v>
      </c>
      <c r="D102" s="106" t="s">
        <v>349</v>
      </c>
      <c r="E102" s="106">
        <v>39520</v>
      </c>
      <c r="F102" s="106" t="s">
        <v>350</v>
      </c>
      <c r="G102" s="106" t="s">
        <v>376</v>
      </c>
      <c r="H102" s="106" t="s">
        <v>372</v>
      </c>
      <c r="I102" s="106">
        <v>2</v>
      </c>
      <c r="J102" s="106">
        <v>18</v>
      </c>
      <c r="K102" s="106">
        <v>6</v>
      </c>
      <c r="L102" s="106">
        <v>3</v>
      </c>
      <c r="M102" s="106">
        <v>1</v>
      </c>
      <c r="N102" s="106">
        <v>4</v>
      </c>
      <c r="O102" s="106">
        <v>21</v>
      </c>
      <c r="P102" s="106">
        <v>0</v>
      </c>
      <c r="Q102" s="106">
        <v>3</v>
      </c>
      <c r="R102" s="106">
        <v>1</v>
      </c>
      <c r="S102" s="106">
        <v>1</v>
      </c>
      <c r="T102" s="106">
        <v>2</v>
      </c>
      <c r="U102" s="106">
        <v>23</v>
      </c>
      <c r="V102" s="106">
        <v>12</v>
      </c>
      <c r="W102" s="106" t="s">
        <v>313</v>
      </c>
      <c r="X102" s="111" t="s">
        <v>425</v>
      </c>
      <c r="Y102" s="112">
        <v>45785</v>
      </c>
      <c r="Z102" s="111" t="s">
        <v>392</v>
      </c>
      <c r="AA102" s="111" t="s">
        <v>355</v>
      </c>
    </row>
    <row r="103" spans="1:27" ht="15.6">
      <c r="A103" s="110" t="s">
        <v>682</v>
      </c>
      <c r="B103" s="106" t="s">
        <v>683</v>
      </c>
      <c r="C103" s="106" t="s">
        <v>684</v>
      </c>
      <c r="D103" s="106" t="s">
        <v>685</v>
      </c>
      <c r="E103" s="106">
        <v>50627</v>
      </c>
      <c r="F103" s="106" t="s">
        <v>444</v>
      </c>
      <c r="G103" s="106" t="s">
        <v>371</v>
      </c>
      <c r="H103" s="106" t="s">
        <v>372</v>
      </c>
      <c r="I103" s="106">
        <v>25</v>
      </c>
      <c r="J103" s="106">
        <v>13</v>
      </c>
      <c r="K103" s="106">
        <v>6</v>
      </c>
      <c r="L103" s="106">
        <v>10</v>
      </c>
      <c r="M103" s="106">
        <v>8</v>
      </c>
      <c r="N103" s="106">
        <v>25</v>
      </c>
      <c r="O103" s="106">
        <v>11</v>
      </c>
      <c r="P103" s="106">
        <v>0</v>
      </c>
      <c r="Q103" s="106">
        <v>0</v>
      </c>
      <c r="R103" s="106">
        <v>11</v>
      </c>
      <c r="S103" s="106">
        <v>8</v>
      </c>
      <c r="T103" s="106">
        <v>8</v>
      </c>
      <c r="U103" s="106">
        <v>10</v>
      </c>
      <c r="V103" s="106">
        <v>20</v>
      </c>
      <c r="W103" s="106" t="s">
        <v>313</v>
      </c>
      <c r="X103" s="111" t="s">
        <v>382</v>
      </c>
      <c r="Y103" s="112"/>
      <c r="Z103" s="111" t="s">
        <v>383</v>
      </c>
      <c r="AA103" s="111" t="s">
        <v>355</v>
      </c>
    </row>
    <row r="104" spans="1:27" ht="15.6">
      <c r="A104" s="110" t="s">
        <v>686</v>
      </c>
      <c r="B104" s="106" t="s">
        <v>687</v>
      </c>
      <c r="C104" s="106" t="s">
        <v>688</v>
      </c>
      <c r="D104" s="106" t="s">
        <v>689</v>
      </c>
      <c r="E104" s="106">
        <v>89015</v>
      </c>
      <c r="F104" s="106" t="s">
        <v>473</v>
      </c>
      <c r="G104" s="106" t="s">
        <v>371</v>
      </c>
      <c r="H104" s="106" t="s">
        <v>372</v>
      </c>
      <c r="I104" s="106">
        <v>24</v>
      </c>
      <c r="J104" s="106">
        <v>36</v>
      </c>
      <c r="K104" s="106">
        <v>26</v>
      </c>
      <c r="L104" s="106">
        <v>21</v>
      </c>
      <c r="M104" s="106">
        <v>10</v>
      </c>
      <c r="N104" s="106">
        <v>28</v>
      </c>
      <c r="O104" s="106">
        <v>47</v>
      </c>
      <c r="P104" s="106">
        <v>4</v>
      </c>
      <c r="Q104" s="106">
        <v>14</v>
      </c>
      <c r="R104" s="106">
        <v>16</v>
      </c>
      <c r="S104" s="106">
        <v>7</v>
      </c>
      <c r="T104" s="106">
        <v>13</v>
      </c>
      <c r="U104" s="106">
        <v>57</v>
      </c>
      <c r="V104" s="106">
        <v>42</v>
      </c>
      <c r="W104" s="106" t="s">
        <v>313</v>
      </c>
      <c r="X104" s="111" t="s">
        <v>353</v>
      </c>
      <c r="Y104" s="112">
        <v>45372</v>
      </c>
      <c r="Z104" s="111" t="s">
        <v>392</v>
      </c>
      <c r="AA104" s="111" t="s">
        <v>355</v>
      </c>
    </row>
    <row r="105" spans="1:27" ht="15.6">
      <c r="A105" s="110" t="s">
        <v>690</v>
      </c>
      <c r="B105" s="106" t="s">
        <v>691</v>
      </c>
      <c r="C105" s="106" t="s">
        <v>692</v>
      </c>
      <c r="D105" s="106" t="s">
        <v>693</v>
      </c>
      <c r="E105" s="106">
        <v>96819</v>
      </c>
      <c r="F105" s="106" t="s">
        <v>456</v>
      </c>
      <c r="G105" s="106" t="s">
        <v>403</v>
      </c>
      <c r="H105" s="106" t="s">
        <v>372</v>
      </c>
      <c r="I105" s="106">
        <v>54</v>
      </c>
      <c r="J105" s="106">
        <v>23</v>
      </c>
      <c r="K105" s="106">
        <v>37</v>
      </c>
      <c r="L105" s="106">
        <v>18</v>
      </c>
      <c r="M105" s="106">
        <v>3</v>
      </c>
      <c r="N105" s="106">
        <v>19</v>
      </c>
      <c r="O105" s="106">
        <v>51</v>
      </c>
      <c r="P105" s="106">
        <v>0</v>
      </c>
      <c r="Q105" s="106">
        <v>11</v>
      </c>
      <c r="R105" s="106">
        <v>11</v>
      </c>
      <c r="S105" s="106">
        <v>6</v>
      </c>
      <c r="T105" s="106">
        <v>5</v>
      </c>
      <c r="U105" s="106">
        <v>60</v>
      </c>
      <c r="V105" s="106">
        <v>43</v>
      </c>
      <c r="W105" s="106" t="s">
        <v>313</v>
      </c>
      <c r="X105" s="111" t="s">
        <v>313</v>
      </c>
      <c r="Y105" s="111" t="s">
        <v>313</v>
      </c>
      <c r="Z105" s="111" t="s">
        <v>313</v>
      </c>
      <c r="AA105" s="111" t="s">
        <v>313</v>
      </c>
    </row>
    <row r="106" spans="1:27" ht="15.6">
      <c r="A106" s="110" t="s">
        <v>694</v>
      </c>
      <c r="B106" s="106" t="s">
        <v>695</v>
      </c>
      <c r="C106" s="106" t="s">
        <v>696</v>
      </c>
      <c r="D106" s="106" t="s">
        <v>412</v>
      </c>
      <c r="E106" s="106">
        <v>42431</v>
      </c>
      <c r="F106" s="106" t="s">
        <v>413</v>
      </c>
      <c r="G106" s="106" t="s">
        <v>371</v>
      </c>
      <c r="H106" s="106" t="s">
        <v>372</v>
      </c>
      <c r="I106" s="106">
        <v>66</v>
      </c>
      <c r="J106" s="106">
        <v>99</v>
      </c>
      <c r="K106" s="106">
        <v>19</v>
      </c>
      <c r="L106" s="106">
        <v>33</v>
      </c>
      <c r="M106" s="106">
        <v>15</v>
      </c>
      <c r="N106" s="106">
        <v>47</v>
      </c>
      <c r="O106" s="106">
        <v>115</v>
      </c>
      <c r="P106" s="106">
        <v>0</v>
      </c>
      <c r="Q106" s="106">
        <v>4</v>
      </c>
      <c r="R106" s="106">
        <v>23</v>
      </c>
      <c r="S106" s="106">
        <v>13</v>
      </c>
      <c r="T106" s="106">
        <v>14</v>
      </c>
      <c r="U106" s="106">
        <v>115</v>
      </c>
      <c r="V106" s="106">
        <v>79</v>
      </c>
      <c r="W106" s="106" t="s">
        <v>313</v>
      </c>
      <c r="X106" s="111" t="s">
        <v>313</v>
      </c>
      <c r="Y106" s="111" t="s">
        <v>313</v>
      </c>
      <c r="Z106" s="111" t="s">
        <v>313</v>
      </c>
      <c r="AA106" s="111" t="s">
        <v>313</v>
      </c>
    </row>
    <row r="107" spans="1:27" ht="15.6">
      <c r="A107" s="110" t="s">
        <v>697</v>
      </c>
      <c r="B107" s="106" t="s">
        <v>698</v>
      </c>
      <c r="C107" s="106" t="s">
        <v>699</v>
      </c>
      <c r="D107" s="106" t="s">
        <v>407</v>
      </c>
      <c r="E107" s="106">
        <v>77032</v>
      </c>
      <c r="F107" s="106" t="s">
        <v>700</v>
      </c>
      <c r="G107" s="106" t="s">
        <v>360</v>
      </c>
      <c r="H107" s="106" t="s">
        <v>372</v>
      </c>
      <c r="I107" s="106">
        <v>36</v>
      </c>
      <c r="J107" s="106">
        <v>584</v>
      </c>
      <c r="K107" s="106">
        <v>206</v>
      </c>
      <c r="L107" s="106">
        <v>60</v>
      </c>
      <c r="M107" s="106">
        <v>31</v>
      </c>
      <c r="N107" s="106">
        <v>148</v>
      </c>
      <c r="O107" s="106">
        <v>414</v>
      </c>
      <c r="P107" s="106">
        <v>57</v>
      </c>
      <c r="Q107" s="106">
        <v>262</v>
      </c>
      <c r="R107" s="106">
        <v>97</v>
      </c>
      <c r="S107" s="106">
        <v>47</v>
      </c>
      <c r="T107" s="106">
        <v>77</v>
      </c>
      <c r="U107" s="106">
        <v>661</v>
      </c>
      <c r="V107" s="106">
        <v>416</v>
      </c>
      <c r="W107" s="106">
        <v>750</v>
      </c>
      <c r="X107" s="111" t="s">
        <v>353</v>
      </c>
      <c r="Y107" s="112">
        <v>45687</v>
      </c>
      <c r="Z107" s="111" t="s">
        <v>354</v>
      </c>
      <c r="AA107" s="111" t="s">
        <v>355</v>
      </c>
    </row>
    <row r="108" spans="1:27" ht="15.6">
      <c r="A108" s="110" t="s">
        <v>701</v>
      </c>
      <c r="B108" s="106" t="s">
        <v>702</v>
      </c>
      <c r="C108" s="106" t="s">
        <v>703</v>
      </c>
      <c r="D108" s="106" t="s">
        <v>407</v>
      </c>
      <c r="E108" s="106">
        <v>77351</v>
      </c>
      <c r="F108" s="106" t="s">
        <v>700</v>
      </c>
      <c r="G108" s="106" t="s">
        <v>351</v>
      </c>
      <c r="H108" s="106" t="s">
        <v>352</v>
      </c>
      <c r="I108" s="106">
        <v>62</v>
      </c>
      <c r="J108" s="106">
        <v>255</v>
      </c>
      <c r="K108" s="106">
        <v>368</v>
      </c>
      <c r="L108" s="106">
        <v>193</v>
      </c>
      <c r="M108" s="106">
        <v>40</v>
      </c>
      <c r="N108" s="106">
        <v>263</v>
      </c>
      <c r="O108" s="106">
        <v>593</v>
      </c>
      <c r="P108" s="106">
        <v>0</v>
      </c>
      <c r="Q108" s="106">
        <v>0</v>
      </c>
      <c r="R108" s="106">
        <v>92</v>
      </c>
      <c r="S108" s="106">
        <v>73</v>
      </c>
      <c r="T108" s="106">
        <v>114</v>
      </c>
      <c r="U108" s="106">
        <v>576</v>
      </c>
      <c r="V108" s="106">
        <v>357</v>
      </c>
      <c r="W108" s="106">
        <v>350</v>
      </c>
      <c r="X108" s="111" t="s">
        <v>353</v>
      </c>
      <c r="Y108" s="112">
        <v>45701</v>
      </c>
      <c r="Z108" s="111" t="s">
        <v>392</v>
      </c>
      <c r="AA108" s="111" t="s">
        <v>355</v>
      </c>
    </row>
    <row r="109" spans="1:27" ht="15.6">
      <c r="A109" s="110" t="s">
        <v>704</v>
      </c>
      <c r="B109" s="106" t="s">
        <v>705</v>
      </c>
      <c r="C109" s="106" t="s">
        <v>706</v>
      </c>
      <c r="D109" s="106" t="s">
        <v>358</v>
      </c>
      <c r="E109" s="106">
        <v>92231</v>
      </c>
      <c r="F109" s="106" t="s">
        <v>707</v>
      </c>
      <c r="G109" s="106" t="s">
        <v>360</v>
      </c>
      <c r="H109" s="106" t="s">
        <v>372</v>
      </c>
      <c r="I109" s="106">
        <v>74</v>
      </c>
      <c r="J109" s="106">
        <v>510</v>
      </c>
      <c r="K109" s="106">
        <v>46</v>
      </c>
      <c r="L109" s="106">
        <v>36</v>
      </c>
      <c r="M109" s="106">
        <v>50</v>
      </c>
      <c r="N109" s="106">
        <v>92</v>
      </c>
      <c r="O109" s="106">
        <v>494</v>
      </c>
      <c r="P109" s="106">
        <v>2</v>
      </c>
      <c r="Q109" s="106">
        <v>54</v>
      </c>
      <c r="R109" s="106">
        <v>39</v>
      </c>
      <c r="S109" s="106">
        <v>27</v>
      </c>
      <c r="T109" s="106">
        <v>36</v>
      </c>
      <c r="U109" s="106">
        <v>539</v>
      </c>
      <c r="V109" s="106">
        <v>215</v>
      </c>
      <c r="W109" s="106">
        <v>640</v>
      </c>
      <c r="X109" s="111" t="s">
        <v>353</v>
      </c>
      <c r="Y109" s="112">
        <v>45673</v>
      </c>
      <c r="Z109" s="111" t="s">
        <v>354</v>
      </c>
      <c r="AA109" s="111" t="s">
        <v>355</v>
      </c>
    </row>
    <row r="110" spans="1:27" ht="15.6">
      <c r="A110" s="110" t="s">
        <v>708</v>
      </c>
      <c r="B110" s="106" t="s">
        <v>709</v>
      </c>
      <c r="C110" s="106" t="s">
        <v>710</v>
      </c>
      <c r="D110" s="106" t="s">
        <v>630</v>
      </c>
      <c r="E110" s="106">
        <v>31772</v>
      </c>
      <c r="F110" s="106" t="s">
        <v>631</v>
      </c>
      <c r="G110" s="106" t="s">
        <v>371</v>
      </c>
      <c r="H110" s="106" t="s">
        <v>372</v>
      </c>
      <c r="I110" s="106">
        <v>12</v>
      </c>
      <c r="J110" s="106">
        <v>33</v>
      </c>
      <c r="K110" s="106">
        <v>16</v>
      </c>
      <c r="L110" s="106">
        <v>17</v>
      </c>
      <c r="M110" s="106">
        <v>11</v>
      </c>
      <c r="N110" s="106">
        <v>22</v>
      </c>
      <c r="O110" s="106">
        <v>51</v>
      </c>
      <c r="P110" s="106">
        <v>0</v>
      </c>
      <c r="Q110" s="106">
        <v>5</v>
      </c>
      <c r="R110" s="106">
        <v>10</v>
      </c>
      <c r="S110" s="106">
        <v>9</v>
      </c>
      <c r="T110" s="106">
        <v>13</v>
      </c>
      <c r="U110" s="106">
        <v>46</v>
      </c>
      <c r="V110" s="106">
        <v>27</v>
      </c>
      <c r="W110" s="106" t="s">
        <v>313</v>
      </c>
      <c r="X110" s="111" t="s">
        <v>313</v>
      </c>
      <c r="Y110" s="111" t="s">
        <v>313</v>
      </c>
      <c r="Z110" s="111" t="s">
        <v>313</v>
      </c>
      <c r="AA110" s="111" t="s">
        <v>313</v>
      </c>
    </row>
    <row r="111" spans="1:27" ht="15.6">
      <c r="A111" s="110" t="s">
        <v>191</v>
      </c>
      <c r="B111" s="106" t="s">
        <v>711</v>
      </c>
      <c r="C111" s="106" t="s">
        <v>712</v>
      </c>
      <c r="D111" s="106" t="s">
        <v>364</v>
      </c>
      <c r="E111" s="106">
        <v>71251</v>
      </c>
      <c r="F111" s="106" t="s">
        <v>350</v>
      </c>
      <c r="G111" s="106" t="s">
        <v>376</v>
      </c>
      <c r="H111" s="106" t="s">
        <v>352</v>
      </c>
      <c r="I111" s="106">
        <v>47</v>
      </c>
      <c r="J111" s="106">
        <v>888</v>
      </c>
      <c r="K111" s="106">
        <v>201</v>
      </c>
      <c r="L111" s="106">
        <v>83</v>
      </c>
      <c r="M111" s="106">
        <v>33</v>
      </c>
      <c r="N111" s="106">
        <v>174</v>
      </c>
      <c r="O111" s="107">
        <v>1031</v>
      </c>
      <c r="P111" s="106">
        <v>0</v>
      </c>
      <c r="Q111" s="106">
        <v>1</v>
      </c>
      <c r="R111" s="106">
        <v>71</v>
      </c>
      <c r="S111" s="106">
        <v>40</v>
      </c>
      <c r="T111" s="106">
        <v>84</v>
      </c>
      <c r="U111" s="107">
        <v>1011</v>
      </c>
      <c r="V111" s="106">
        <v>689</v>
      </c>
      <c r="W111" s="106">
        <v>500</v>
      </c>
      <c r="X111" s="111" t="s">
        <v>353</v>
      </c>
      <c r="Y111" s="112">
        <v>45638</v>
      </c>
      <c r="Z111" s="111" t="s">
        <v>354</v>
      </c>
      <c r="AA111" s="111" t="s">
        <v>355</v>
      </c>
    </row>
    <row r="112" spans="1:27" ht="15.6">
      <c r="A112" s="110" t="s">
        <v>713</v>
      </c>
      <c r="B112" s="106" t="s">
        <v>714</v>
      </c>
      <c r="C112" s="106" t="s">
        <v>715</v>
      </c>
      <c r="D112" s="106" t="s">
        <v>609</v>
      </c>
      <c r="E112" s="106">
        <v>83442</v>
      </c>
      <c r="F112" s="106" t="s">
        <v>473</v>
      </c>
      <c r="G112" s="106" t="s">
        <v>376</v>
      </c>
      <c r="H112" s="106" t="s">
        <v>372</v>
      </c>
      <c r="I112" s="106">
        <v>6</v>
      </c>
      <c r="J112" s="106">
        <v>2</v>
      </c>
      <c r="K112" s="106">
        <v>6</v>
      </c>
      <c r="L112" s="106">
        <v>0</v>
      </c>
      <c r="M112" s="106">
        <v>0</v>
      </c>
      <c r="N112" s="106">
        <v>1</v>
      </c>
      <c r="O112" s="106">
        <v>6</v>
      </c>
      <c r="P112" s="106">
        <v>0</v>
      </c>
      <c r="Q112" s="106">
        <v>0</v>
      </c>
      <c r="R112" s="106">
        <v>0</v>
      </c>
      <c r="S112" s="106">
        <v>1</v>
      </c>
      <c r="T112" s="106">
        <v>2</v>
      </c>
      <c r="U112" s="106">
        <v>5</v>
      </c>
      <c r="V112" s="106">
        <v>2</v>
      </c>
      <c r="W112" s="106" t="s">
        <v>313</v>
      </c>
      <c r="X112" s="111" t="s">
        <v>353</v>
      </c>
      <c r="Y112" s="112">
        <v>45491</v>
      </c>
      <c r="Z112" s="111" t="s">
        <v>392</v>
      </c>
      <c r="AA112" s="111" t="s">
        <v>355</v>
      </c>
    </row>
    <row r="113" spans="1:27" ht="15.6">
      <c r="A113" s="110" t="s">
        <v>716</v>
      </c>
      <c r="B113" s="106" t="s">
        <v>717</v>
      </c>
      <c r="C113" s="106" t="s">
        <v>718</v>
      </c>
      <c r="D113" s="106" t="s">
        <v>407</v>
      </c>
      <c r="E113" s="106">
        <v>77301</v>
      </c>
      <c r="F113" s="106" t="s">
        <v>700</v>
      </c>
      <c r="G113" s="106" t="s">
        <v>376</v>
      </c>
      <c r="H113" s="106" t="s">
        <v>352</v>
      </c>
      <c r="I113" s="106">
        <v>47</v>
      </c>
      <c r="J113" s="106">
        <v>504</v>
      </c>
      <c r="K113" s="106">
        <v>321</v>
      </c>
      <c r="L113" s="106">
        <v>53</v>
      </c>
      <c r="M113" s="106">
        <v>36</v>
      </c>
      <c r="N113" s="106">
        <v>163</v>
      </c>
      <c r="O113" s="106">
        <v>752</v>
      </c>
      <c r="P113" s="106">
        <v>0</v>
      </c>
      <c r="Q113" s="106">
        <v>0</v>
      </c>
      <c r="R113" s="106">
        <v>61</v>
      </c>
      <c r="S113" s="106">
        <v>40</v>
      </c>
      <c r="T113" s="106">
        <v>76</v>
      </c>
      <c r="U113" s="106">
        <v>737</v>
      </c>
      <c r="V113" s="106">
        <v>472</v>
      </c>
      <c r="W113" s="106" t="s">
        <v>313</v>
      </c>
      <c r="X113" s="111" t="s">
        <v>353</v>
      </c>
      <c r="Y113" s="112">
        <v>45645</v>
      </c>
      <c r="Z113" s="111" t="s">
        <v>392</v>
      </c>
      <c r="AA113" s="111" t="s">
        <v>355</v>
      </c>
    </row>
    <row r="114" spans="1:27" ht="15.6">
      <c r="A114" s="110" t="s">
        <v>719</v>
      </c>
      <c r="B114" s="106" t="s">
        <v>720</v>
      </c>
      <c r="C114" s="106" t="s">
        <v>721</v>
      </c>
      <c r="D114" s="106" t="s">
        <v>535</v>
      </c>
      <c r="E114" s="106">
        <v>56201</v>
      </c>
      <c r="F114" s="106" t="s">
        <v>444</v>
      </c>
      <c r="G114" s="106" t="s">
        <v>376</v>
      </c>
      <c r="H114" s="106" t="s">
        <v>372</v>
      </c>
      <c r="I114" s="106">
        <v>30</v>
      </c>
      <c r="J114" s="106">
        <v>38</v>
      </c>
      <c r="K114" s="106">
        <v>26</v>
      </c>
      <c r="L114" s="106">
        <v>35</v>
      </c>
      <c r="M114" s="106">
        <v>11</v>
      </c>
      <c r="N114" s="106">
        <v>44</v>
      </c>
      <c r="O114" s="106">
        <v>57</v>
      </c>
      <c r="P114" s="106">
        <v>3</v>
      </c>
      <c r="Q114" s="106">
        <v>6</v>
      </c>
      <c r="R114" s="106">
        <v>24</v>
      </c>
      <c r="S114" s="106">
        <v>13</v>
      </c>
      <c r="T114" s="106">
        <v>12</v>
      </c>
      <c r="U114" s="106">
        <v>60</v>
      </c>
      <c r="V114" s="106">
        <v>60</v>
      </c>
      <c r="W114" s="106" t="s">
        <v>313</v>
      </c>
      <c r="X114" s="111" t="s">
        <v>353</v>
      </c>
      <c r="Y114" s="112">
        <v>45729</v>
      </c>
      <c r="Z114" s="111" t="s">
        <v>392</v>
      </c>
      <c r="AA114" s="111" t="s">
        <v>355</v>
      </c>
    </row>
    <row r="115" spans="1:27" ht="15.6">
      <c r="A115" s="110" t="s">
        <v>722</v>
      </c>
      <c r="B115" s="106" t="s">
        <v>723</v>
      </c>
      <c r="C115" s="106" t="s">
        <v>724</v>
      </c>
      <c r="D115" s="106" t="s">
        <v>675</v>
      </c>
      <c r="E115" s="106">
        <v>64153</v>
      </c>
      <c r="F115" s="106" t="s">
        <v>413</v>
      </c>
      <c r="G115" s="106" t="s">
        <v>360</v>
      </c>
      <c r="H115" s="106" t="s">
        <v>372</v>
      </c>
      <c r="I115" s="106">
        <v>0</v>
      </c>
      <c r="J115" s="106">
        <v>1</v>
      </c>
      <c r="K115" s="106">
        <v>0</v>
      </c>
      <c r="L115" s="106">
        <v>0</v>
      </c>
      <c r="M115" s="106">
        <v>0</v>
      </c>
      <c r="N115" s="106">
        <v>1</v>
      </c>
      <c r="O115" s="106">
        <v>1</v>
      </c>
      <c r="P115" s="106">
        <v>0</v>
      </c>
      <c r="Q115" s="106">
        <v>0</v>
      </c>
      <c r="R115" s="106">
        <v>1</v>
      </c>
      <c r="S115" s="106">
        <v>0</v>
      </c>
      <c r="T115" s="106">
        <v>0</v>
      </c>
      <c r="U115" s="106">
        <v>2</v>
      </c>
      <c r="V115" s="106">
        <v>1</v>
      </c>
      <c r="W115" s="106" t="s">
        <v>313</v>
      </c>
      <c r="X115" s="111" t="s">
        <v>313</v>
      </c>
      <c r="Y115" s="111" t="s">
        <v>313</v>
      </c>
      <c r="Z115" s="111" t="s">
        <v>313</v>
      </c>
      <c r="AA115" s="111" t="s">
        <v>313</v>
      </c>
    </row>
    <row r="116" spans="1:27" ht="15.6">
      <c r="A116" s="110" t="s">
        <v>725</v>
      </c>
      <c r="B116" s="106" t="s">
        <v>726</v>
      </c>
      <c r="C116" s="106" t="s">
        <v>727</v>
      </c>
      <c r="D116" s="106" t="s">
        <v>407</v>
      </c>
      <c r="E116" s="106">
        <v>78118</v>
      </c>
      <c r="F116" s="106" t="s">
        <v>572</v>
      </c>
      <c r="G116" s="106" t="s">
        <v>371</v>
      </c>
      <c r="H116" s="106" t="s">
        <v>372</v>
      </c>
      <c r="I116" s="106">
        <v>3</v>
      </c>
      <c r="J116" s="106">
        <v>0</v>
      </c>
      <c r="K116" s="106">
        <v>2</v>
      </c>
      <c r="L116" s="106">
        <v>0</v>
      </c>
      <c r="M116" s="106">
        <v>0</v>
      </c>
      <c r="N116" s="106">
        <v>2</v>
      </c>
      <c r="O116" s="106">
        <v>0</v>
      </c>
      <c r="P116" s="106">
        <v>0</v>
      </c>
      <c r="Q116" s="106">
        <v>0</v>
      </c>
      <c r="R116" s="106">
        <v>0</v>
      </c>
      <c r="S116" s="106">
        <v>2</v>
      </c>
      <c r="T116" s="106">
        <v>0</v>
      </c>
      <c r="U116" s="106">
        <v>0</v>
      </c>
      <c r="V116" s="106">
        <v>2</v>
      </c>
      <c r="W116" s="106" t="s">
        <v>313</v>
      </c>
      <c r="X116" s="111" t="s">
        <v>425</v>
      </c>
      <c r="Y116" s="112">
        <v>45849</v>
      </c>
      <c r="Z116" s="111" t="s">
        <v>392</v>
      </c>
      <c r="AA116" s="111" t="s">
        <v>355</v>
      </c>
    </row>
    <row r="117" spans="1:27" ht="31.15">
      <c r="A117" s="110" t="s">
        <v>728</v>
      </c>
      <c r="B117" s="106" t="s">
        <v>729</v>
      </c>
      <c r="C117" s="106" t="s">
        <v>727</v>
      </c>
      <c r="D117" s="106" t="s">
        <v>407</v>
      </c>
      <c r="E117" s="106">
        <v>78118</v>
      </c>
      <c r="F117" s="106" t="s">
        <v>572</v>
      </c>
      <c r="G117" s="106" t="s">
        <v>351</v>
      </c>
      <c r="H117" s="106" t="s">
        <v>372</v>
      </c>
      <c r="I117" s="106">
        <v>50</v>
      </c>
      <c r="J117" s="107">
        <v>1094</v>
      </c>
      <c r="K117" s="106">
        <v>85</v>
      </c>
      <c r="L117" s="106">
        <v>5</v>
      </c>
      <c r="M117" s="106">
        <v>1</v>
      </c>
      <c r="N117" s="106">
        <v>35</v>
      </c>
      <c r="O117" s="106">
        <v>784</v>
      </c>
      <c r="P117" s="106">
        <v>39</v>
      </c>
      <c r="Q117" s="106">
        <v>328</v>
      </c>
      <c r="R117" s="106">
        <v>1</v>
      </c>
      <c r="S117" s="106">
        <v>6</v>
      </c>
      <c r="T117" s="106">
        <v>73</v>
      </c>
      <c r="U117" s="107">
        <v>1105</v>
      </c>
      <c r="V117" s="106">
        <v>574</v>
      </c>
      <c r="W117" s="106">
        <v>928</v>
      </c>
      <c r="X117" s="111" t="s">
        <v>353</v>
      </c>
      <c r="Y117" s="112">
        <v>45813</v>
      </c>
      <c r="Z117" s="111" t="s">
        <v>354</v>
      </c>
      <c r="AA117" s="111" t="s">
        <v>355</v>
      </c>
    </row>
    <row r="118" spans="1:27" ht="15.6">
      <c r="A118" s="110" t="s">
        <v>730</v>
      </c>
      <c r="B118" s="106" t="s">
        <v>731</v>
      </c>
      <c r="C118" s="106" t="s">
        <v>732</v>
      </c>
      <c r="D118" s="106" t="s">
        <v>507</v>
      </c>
      <c r="E118" s="106">
        <v>74647</v>
      </c>
      <c r="F118" s="106" t="s">
        <v>413</v>
      </c>
      <c r="G118" s="106" t="s">
        <v>376</v>
      </c>
      <c r="H118" s="106" t="s">
        <v>372</v>
      </c>
      <c r="I118" s="106">
        <v>25</v>
      </c>
      <c r="J118" s="106">
        <v>76</v>
      </c>
      <c r="K118" s="106">
        <v>31</v>
      </c>
      <c r="L118" s="106">
        <v>33</v>
      </c>
      <c r="M118" s="106">
        <v>23</v>
      </c>
      <c r="N118" s="106">
        <v>56</v>
      </c>
      <c r="O118" s="106">
        <v>107</v>
      </c>
      <c r="P118" s="106">
        <v>0</v>
      </c>
      <c r="Q118" s="106">
        <v>0</v>
      </c>
      <c r="R118" s="106">
        <v>26</v>
      </c>
      <c r="S118" s="106">
        <v>18</v>
      </c>
      <c r="T118" s="106">
        <v>20</v>
      </c>
      <c r="U118" s="106">
        <v>99</v>
      </c>
      <c r="V118" s="106">
        <v>83</v>
      </c>
      <c r="W118" s="106" t="s">
        <v>313</v>
      </c>
      <c r="X118" s="111" t="s">
        <v>353</v>
      </c>
      <c r="Y118" s="112">
        <v>45722</v>
      </c>
      <c r="Z118" s="111" t="s">
        <v>392</v>
      </c>
      <c r="AA118" s="111" t="s">
        <v>355</v>
      </c>
    </row>
    <row r="119" spans="1:27" ht="15.6">
      <c r="A119" s="110" t="s">
        <v>733</v>
      </c>
      <c r="B119" s="106" t="s">
        <v>734</v>
      </c>
      <c r="C119" s="106" t="s">
        <v>735</v>
      </c>
      <c r="D119" s="106" t="s">
        <v>412</v>
      </c>
      <c r="E119" s="106">
        <v>41017</v>
      </c>
      <c r="F119" s="106" t="s">
        <v>413</v>
      </c>
      <c r="G119" s="106" t="s">
        <v>371</v>
      </c>
      <c r="H119" s="106" t="s">
        <v>352</v>
      </c>
      <c r="I119" s="106">
        <v>33</v>
      </c>
      <c r="J119" s="106">
        <v>48</v>
      </c>
      <c r="K119" s="106">
        <v>22</v>
      </c>
      <c r="L119" s="106">
        <v>25</v>
      </c>
      <c r="M119" s="106">
        <v>6</v>
      </c>
      <c r="N119" s="106">
        <v>38</v>
      </c>
      <c r="O119" s="106">
        <v>63</v>
      </c>
      <c r="P119" s="106">
        <v>0</v>
      </c>
      <c r="Q119" s="106">
        <v>0</v>
      </c>
      <c r="R119" s="106">
        <v>9</v>
      </c>
      <c r="S119" s="106">
        <v>16</v>
      </c>
      <c r="T119" s="106">
        <v>19</v>
      </c>
      <c r="U119" s="106">
        <v>56</v>
      </c>
      <c r="V119" s="106">
        <v>49</v>
      </c>
      <c r="W119" s="106" t="s">
        <v>313</v>
      </c>
      <c r="X119" s="111" t="s">
        <v>313</v>
      </c>
      <c r="Y119" s="111" t="s">
        <v>313</v>
      </c>
      <c r="Z119" s="111" t="s">
        <v>313</v>
      </c>
      <c r="AA119" s="111" t="s">
        <v>313</v>
      </c>
    </row>
    <row r="120" spans="1:27" ht="15.6">
      <c r="A120" s="110" t="s">
        <v>736</v>
      </c>
      <c r="B120" s="106" t="s">
        <v>737</v>
      </c>
      <c r="C120" s="106" t="s">
        <v>738</v>
      </c>
      <c r="D120" s="106" t="s">
        <v>739</v>
      </c>
      <c r="E120" s="106">
        <v>37918</v>
      </c>
      <c r="F120" s="106" t="s">
        <v>350</v>
      </c>
      <c r="G120" s="106" t="s">
        <v>371</v>
      </c>
      <c r="H120" s="106" t="s">
        <v>372</v>
      </c>
      <c r="I120" s="106">
        <v>4</v>
      </c>
      <c r="J120" s="106">
        <v>20</v>
      </c>
      <c r="K120" s="106">
        <v>4</v>
      </c>
      <c r="L120" s="106">
        <v>5</v>
      </c>
      <c r="M120" s="106">
        <v>1</v>
      </c>
      <c r="N120" s="106">
        <v>5</v>
      </c>
      <c r="O120" s="106">
        <v>17</v>
      </c>
      <c r="P120" s="106">
        <v>1</v>
      </c>
      <c r="Q120" s="106">
        <v>7</v>
      </c>
      <c r="R120" s="106">
        <v>2</v>
      </c>
      <c r="S120" s="106">
        <v>3</v>
      </c>
      <c r="T120" s="106">
        <v>5</v>
      </c>
      <c r="U120" s="106">
        <v>20</v>
      </c>
      <c r="V120" s="106">
        <v>12</v>
      </c>
      <c r="W120" s="106" t="s">
        <v>313</v>
      </c>
      <c r="X120" s="111" t="s">
        <v>353</v>
      </c>
      <c r="Y120" s="112">
        <v>45561</v>
      </c>
      <c r="Z120" s="111" t="s">
        <v>392</v>
      </c>
      <c r="AA120" s="111" t="s">
        <v>355</v>
      </c>
    </row>
    <row r="121" spans="1:27" ht="15.6">
      <c r="A121" s="110" t="s">
        <v>740</v>
      </c>
      <c r="B121" s="106" t="s">
        <v>741</v>
      </c>
      <c r="C121" s="106" t="s">
        <v>742</v>
      </c>
      <c r="D121" s="106" t="s">
        <v>387</v>
      </c>
      <c r="E121" s="106">
        <v>33194</v>
      </c>
      <c r="F121" s="106" t="s">
        <v>388</v>
      </c>
      <c r="G121" s="106" t="s">
        <v>439</v>
      </c>
      <c r="H121" s="106" t="s">
        <v>352</v>
      </c>
      <c r="I121" s="106">
        <v>21</v>
      </c>
      <c r="J121" s="106">
        <v>177</v>
      </c>
      <c r="K121" s="106">
        <v>97</v>
      </c>
      <c r="L121" s="106">
        <v>316</v>
      </c>
      <c r="M121" s="106">
        <v>253</v>
      </c>
      <c r="N121" s="106">
        <v>372</v>
      </c>
      <c r="O121" s="106">
        <v>471</v>
      </c>
      <c r="P121" s="106">
        <v>0</v>
      </c>
      <c r="Q121" s="106">
        <v>0</v>
      </c>
      <c r="R121" s="106">
        <v>224</v>
      </c>
      <c r="S121" s="106">
        <v>86</v>
      </c>
      <c r="T121" s="106">
        <v>87</v>
      </c>
      <c r="U121" s="106">
        <v>445</v>
      </c>
      <c r="V121" s="106">
        <v>377</v>
      </c>
      <c r="W121" s="106">
        <v>450</v>
      </c>
      <c r="X121" s="111" t="s">
        <v>353</v>
      </c>
      <c r="Y121" s="112">
        <v>45778</v>
      </c>
      <c r="Z121" s="111" t="s">
        <v>354</v>
      </c>
      <c r="AA121" s="111" t="s">
        <v>355</v>
      </c>
    </row>
    <row r="122" spans="1:27" ht="15.6">
      <c r="A122" s="110" t="s">
        <v>743</v>
      </c>
      <c r="B122" s="106" t="s">
        <v>744</v>
      </c>
      <c r="C122" s="106" t="s">
        <v>745</v>
      </c>
      <c r="D122" s="106" t="s">
        <v>407</v>
      </c>
      <c r="E122" s="106">
        <v>78019</v>
      </c>
      <c r="F122" s="106" t="s">
        <v>572</v>
      </c>
      <c r="G122" s="106" t="s">
        <v>371</v>
      </c>
      <c r="H122" s="106" t="s">
        <v>352</v>
      </c>
      <c r="I122" s="106">
        <v>43</v>
      </c>
      <c r="J122" s="106">
        <v>272</v>
      </c>
      <c r="K122" s="106">
        <v>14</v>
      </c>
      <c r="L122" s="106">
        <v>1</v>
      </c>
      <c r="M122" s="106">
        <v>0</v>
      </c>
      <c r="N122" s="106">
        <v>21</v>
      </c>
      <c r="O122" s="106">
        <v>264</v>
      </c>
      <c r="P122" s="106">
        <v>0</v>
      </c>
      <c r="Q122" s="106">
        <v>2</v>
      </c>
      <c r="R122" s="106">
        <v>1</v>
      </c>
      <c r="S122" s="106">
        <v>2</v>
      </c>
      <c r="T122" s="106">
        <v>21</v>
      </c>
      <c r="U122" s="106">
        <v>263</v>
      </c>
      <c r="V122" s="106">
        <v>133</v>
      </c>
      <c r="W122" s="106" t="s">
        <v>313</v>
      </c>
      <c r="X122" s="111" t="s">
        <v>382</v>
      </c>
      <c r="Y122" s="112">
        <v>45695</v>
      </c>
      <c r="Z122" s="111" t="s">
        <v>392</v>
      </c>
      <c r="AA122" s="111" t="s">
        <v>355</v>
      </c>
    </row>
    <row r="123" spans="1:27" ht="15.6">
      <c r="A123" s="110" t="s">
        <v>746</v>
      </c>
      <c r="B123" s="106" t="s">
        <v>747</v>
      </c>
      <c r="C123" s="106" t="s">
        <v>748</v>
      </c>
      <c r="D123" s="106" t="s">
        <v>387</v>
      </c>
      <c r="E123" s="106">
        <v>32778</v>
      </c>
      <c r="F123" s="106" t="s">
        <v>388</v>
      </c>
      <c r="G123" s="106" t="s">
        <v>376</v>
      </c>
      <c r="H123" s="106" t="s">
        <v>372</v>
      </c>
      <c r="I123" s="106">
        <v>1</v>
      </c>
      <c r="J123" s="106">
        <v>0</v>
      </c>
      <c r="K123" s="106">
        <v>0</v>
      </c>
      <c r="L123" s="106">
        <v>2</v>
      </c>
      <c r="M123" s="106">
        <v>0</v>
      </c>
      <c r="N123" s="106">
        <v>1</v>
      </c>
      <c r="O123" s="106">
        <v>1</v>
      </c>
      <c r="P123" s="106">
        <v>0</v>
      </c>
      <c r="Q123" s="106">
        <v>0</v>
      </c>
      <c r="R123" s="106">
        <v>1</v>
      </c>
      <c r="S123" s="106">
        <v>0</v>
      </c>
      <c r="T123" s="106">
        <v>0</v>
      </c>
      <c r="U123" s="106">
        <v>1</v>
      </c>
      <c r="V123" s="106">
        <v>2</v>
      </c>
      <c r="W123" s="106" t="s">
        <v>313</v>
      </c>
      <c r="X123" s="111" t="s">
        <v>313</v>
      </c>
      <c r="Y123" s="111" t="s">
        <v>313</v>
      </c>
      <c r="Z123" s="111" t="s">
        <v>313</v>
      </c>
      <c r="AA123" s="111" t="s">
        <v>313</v>
      </c>
    </row>
    <row r="124" spans="1:27" ht="15.6">
      <c r="A124" s="110" t="s">
        <v>749</v>
      </c>
      <c r="B124" s="106" t="s">
        <v>750</v>
      </c>
      <c r="C124" s="106" t="s">
        <v>751</v>
      </c>
      <c r="D124" s="106" t="s">
        <v>752</v>
      </c>
      <c r="E124" s="106">
        <v>82001</v>
      </c>
      <c r="F124" s="106" t="s">
        <v>562</v>
      </c>
      <c r="G124" s="106" t="s">
        <v>371</v>
      </c>
      <c r="H124" s="106" t="s">
        <v>372</v>
      </c>
      <c r="I124" s="106">
        <v>3</v>
      </c>
      <c r="J124" s="106">
        <v>3</v>
      </c>
      <c r="K124" s="106">
        <v>1</v>
      </c>
      <c r="L124" s="106">
        <v>1</v>
      </c>
      <c r="M124" s="106">
        <v>0</v>
      </c>
      <c r="N124" s="106">
        <v>1</v>
      </c>
      <c r="O124" s="106">
        <v>4</v>
      </c>
      <c r="P124" s="106">
        <v>0</v>
      </c>
      <c r="Q124" s="106">
        <v>0</v>
      </c>
      <c r="R124" s="106">
        <v>0</v>
      </c>
      <c r="S124" s="106">
        <v>0</v>
      </c>
      <c r="T124" s="106">
        <v>1</v>
      </c>
      <c r="U124" s="106">
        <v>4</v>
      </c>
      <c r="V124" s="106">
        <v>2</v>
      </c>
      <c r="W124" s="106" t="s">
        <v>313</v>
      </c>
      <c r="X124" s="111" t="s">
        <v>313</v>
      </c>
      <c r="Y124" s="111" t="s">
        <v>313</v>
      </c>
      <c r="Z124" s="111" t="s">
        <v>313</v>
      </c>
      <c r="AA124" s="111" t="s">
        <v>313</v>
      </c>
    </row>
    <row r="125" spans="1:27" ht="15.6">
      <c r="A125" s="110" t="s">
        <v>753</v>
      </c>
      <c r="B125" s="106" t="s">
        <v>754</v>
      </c>
      <c r="C125" s="106" t="s">
        <v>755</v>
      </c>
      <c r="D125" s="106" t="s">
        <v>407</v>
      </c>
      <c r="E125" s="106">
        <v>78041</v>
      </c>
      <c r="F125" s="106" t="s">
        <v>424</v>
      </c>
      <c r="G125" s="106" t="s">
        <v>351</v>
      </c>
      <c r="H125" s="106" t="s">
        <v>372</v>
      </c>
      <c r="I125" s="106">
        <v>56</v>
      </c>
      <c r="J125" s="106">
        <v>310</v>
      </c>
      <c r="K125" s="106">
        <v>19</v>
      </c>
      <c r="L125" s="106">
        <v>16</v>
      </c>
      <c r="M125" s="106">
        <v>11</v>
      </c>
      <c r="N125" s="106">
        <v>0</v>
      </c>
      <c r="O125" s="106">
        <v>4</v>
      </c>
      <c r="P125" s="106">
        <v>21</v>
      </c>
      <c r="Q125" s="106">
        <v>331</v>
      </c>
      <c r="R125" s="106">
        <v>7</v>
      </c>
      <c r="S125" s="106">
        <v>7</v>
      </c>
      <c r="T125" s="106">
        <v>14</v>
      </c>
      <c r="U125" s="106">
        <v>328</v>
      </c>
      <c r="V125" s="106">
        <v>187</v>
      </c>
      <c r="W125" s="106" t="s">
        <v>313</v>
      </c>
      <c r="X125" s="111" t="s">
        <v>353</v>
      </c>
      <c r="Y125" s="112">
        <v>45736</v>
      </c>
      <c r="Z125" s="111" t="s">
        <v>392</v>
      </c>
      <c r="AA125" s="111" t="s">
        <v>355</v>
      </c>
    </row>
    <row r="126" spans="1:27" ht="15.6">
      <c r="A126" s="110" t="s">
        <v>756</v>
      </c>
      <c r="B126" s="106" t="s">
        <v>757</v>
      </c>
      <c r="C126" s="106" t="s">
        <v>758</v>
      </c>
      <c r="D126" s="106" t="s">
        <v>412</v>
      </c>
      <c r="E126" s="106">
        <v>40744</v>
      </c>
      <c r="F126" s="106" t="s">
        <v>413</v>
      </c>
      <c r="G126" s="106" t="s">
        <v>376</v>
      </c>
      <c r="H126" s="106" t="s">
        <v>372</v>
      </c>
      <c r="I126" s="106">
        <v>2</v>
      </c>
      <c r="J126" s="106">
        <v>0</v>
      </c>
      <c r="K126" s="106">
        <v>0</v>
      </c>
      <c r="L126" s="106">
        <v>0</v>
      </c>
      <c r="M126" s="106">
        <v>1</v>
      </c>
      <c r="N126" s="106">
        <v>1</v>
      </c>
      <c r="O126" s="106">
        <v>1</v>
      </c>
      <c r="P126" s="106">
        <v>0</v>
      </c>
      <c r="Q126" s="106">
        <v>0</v>
      </c>
      <c r="R126" s="106">
        <v>1</v>
      </c>
      <c r="S126" s="106">
        <v>0</v>
      </c>
      <c r="T126" s="106">
        <v>0</v>
      </c>
      <c r="U126" s="106">
        <v>0</v>
      </c>
      <c r="V126" s="106">
        <v>1</v>
      </c>
      <c r="W126" s="106" t="s">
        <v>313</v>
      </c>
      <c r="X126" s="111" t="s">
        <v>313</v>
      </c>
      <c r="Y126" s="111" t="s">
        <v>313</v>
      </c>
      <c r="Z126" s="111" t="s">
        <v>313</v>
      </c>
      <c r="AA126" s="111" t="s">
        <v>313</v>
      </c>
    </row>
    <row r="127" spans="1:27" ht="15.6">
      <c r="A127" s="110" t="s">
        <v>759</v>
      </c>
      <c r="B127" s="106" t="s">
        <v>760</v>
      </c>
      <c r="C127" s="106" t="s">
        <v>761</v>
      </c>
      <c r="D127" s="106" t="s">
        <v>762</v>
      </c>
      <c r="E127" s="106">
        <v>57732</v>
      </c>
      <c r="F127" s="106" t="s">
        <v>444</v>
      </c>
      <c r="G127" s="106" t="s">
        <v>376</v>
      </c>
      <c r="H127" s="106" t="s">
        <v>372</v>
      </c>
      <c r="I127" s="106">
        <v>31</v>
      </c>
      <c r="J127" s="106">
        <v>7</v>
      </c>
      <c r="K127" s="106">
        <v>1</v>
      </c>
      <c r="L127" s="106">
        <v>2</v>
      </c>
      <c r="M127" s="106">
        <v>0</v>
      </c>
      <c r="N127" s="106">
        <v>1</v>
      </c>
      <c r="O127" s="106">
        <v>8</v>
      </c>
      <c r="P127" s="106">
        <v>0</v>
      </c>
      <c r="Q127" s="106">
        <v>0</v>
      </c>
      <c r="R127" s="106">
        <v>0</v>
      </c>
      <c r="S127" s="106">
        <v>1</v>
      </c>
      <c r="T127" s="106">
        <v>0</v>
      </c>
      <c r="U127" s="106">
        <v>8</v>
      </c>
      <c r="V127" s="106">
        <v>3</v>
      </c>
      <c r="W127" s="106" t="s">
        <v>313</v>
      </c>
      <c r="X127" s="111" t="s">
        <v>313</v>
      </c>
      <c r="Y127" s="111" t="s">
        <v>313</v>
      </c>
      <c r="Z127" s="111" t="s">
        <v>313</v>
      </c>
      <c r="AA127" s="111" t="s">
        <v>313</v>
      </c>
    </row>
    <row r="128" spans="1:27" ht="15.6">
      <c r="A128" s="110" t="s">
        <v>763</v>
      </c>
      <c r="B128" s="106" t="s">
        <v>764</v>
      </c>
      <c r="C128" s="106" t="s">
        <v>765</v>
      </c>
      <c r="D128" s="106" t="s">
        <v>485</v>
      </c>
      <c r="E128" s="106">
        <v>66048</v>
      </c>
      <c r="F128" s="106" t="s">
        <v>413</v>
      </c>
      <c r="G128" s="106" t="s">
        <v>403</v>
      </c>
      <c r="H128" s="106" t="s">
        <v>352</v>
      </c>
      <c r="I128" s="106">
        <v>99</v>
      </c>
      <c r="J128" s="106">
        <v>13</v>
      </c>
      <c r="K128" s="106">
        <v>5</v>
      </c>
      <c r="L128" s="106">
        <v>14</v>
      </c>
      <c r="M128" s="106">
        <v>24</v>
      </c>
      <c r="N128" s="106">
        <v>45</v>
      </c>
      <c r="O128" s="106">
        <v>12</v>
      </c>
      <c r="P128" s="106">
        <v>0</v>
      </c>
      <c r="Q128" s="106">
        <v>0</v>
      </c>
      <c r="R128" s="106">
        <v>32</v>
      </c>
      <c r="S128" s="106">
        <v>6</v>
      </c>
      <c r="T128" s="106">
        <v>7</v>
      </c>
      <c r="U128" s="106">
        <v>12</v>
      </c>
      <c r="V128" s="106">
        <v>47</v>
      </c>
      <c r="W128" s="106" t="s">
        <v>313</v>
      </c>
      <c r="X128" s="111" t="s">
        <v>313</v>
      </c>
      <c r="Y128" s="111" t="s">
        <v>313</v>
      </c>
      <c r="Z128" s="111" t="s">
        <v>313</v>
      </c>
      <c r="AA128" s="111" t="s">
        <v>313</v>
      </c>
    </row>
    <row r="129" spans="1:27" ht="15.6">
      <c r="A129" s="110" t="s">
        <v>766</v>
      </c>
      <c r="B129" s="106" t="s">
        <v>767</v>
      </c>
      <c r="C129" s="106" t="s">
        <v>626</v>
      </c>
      <c r="D129" s="106" t="s">
        <v>768</v>
      </c>
      <c r="E129" s="106">
        <v>29072</v>
      </c>
      <c r="F129" s="106" t="s">
        <v>631</v>
      </c>
      <c r="G129" s="106" t="s">
        <v>371</v>
      </c>
      <c r="H129" s="106" t="s">
        <v>372</v>
      </c>
      <c r="I129" s="106">
        <v>2</v>
      </c>
      <c r="J129" s="106">
        <v>2</v>
      </c>
      <c r="K129" s="106">
        <v>2</v>
      </c>
      <c r="L129" s="106">
        <v>1</v>
      </c>
      <c r="M129" s="106">
        <v>0</v>
      </c>
      <c r="N129" s="106">
        <v>2</v>
      </c>
      <c r="O129" s="106">
        <v>3</v>
      </c>
      <c r="P129" s="106">
        <v>0</v>
      </c>
      <c r="Q129" s="106">
        <v>1</v>
      </c>
      <c r="R129" s="106">
        <v>1</v>
      </c>
      <c r="S129" s="106">
        <v>0</v>
      </c>
      <c r="T129" s="106">
        <v>1</v>
      </c>
      <c r="U129" s="106">
        <v>3</v>
      </c>
      <c r="V129" s="106">
        <v>3</v>
      </c>
      <c r="W129" s="106" t="s">
        <v>313</v>
      </c>
      <c r="X129" s="111" t="s">
        <v>353</v>
      </c>
      <c r="Y129" s="112">
        <v>45512</v>
      </c>
      <c r="Z129" s="111" t="s">
        <v>392</v>
      </c>
      <c r="AA129" s="111" t="s">
        <v>355</v>
      </c>
    </row>
    <row r="130" spans="1:27" ht="15.6">
      <c r="A130" s="110" t="s">
        <v>769</v>
      </c>
      <c r="B130" s="106" t="s">
        <v>770</v>
      </c>
      <c r="C130" s="106" t="s">
        <v>771</v>
      </c>
      <c r="D130" s="106" t="s">
        <v>407</v>
      </c>
      <c r="E130" s="106">
        <v>76642</v>
      </c>
      <c r="F130" s="106" t="s">
        <v>700</v>
      </c>
      <c r="G130" s="106" t="s">
        <v>371</v>
      </c>
      <c r="H130" s="106" t="s">
        <v>352</v>
      </c>
      <c r="I130" s="106">
        <v>35</v>
      </c>
      <c r="J130" s="106">
        <v>141</v>
      </c>
      <c r="K130" s="106">
        <v>99</v>
      </c>
      <c r="L130" s="106">
        <v>2</v>
      </c>
      <c r="M130" s="106">
        <v>1</v>
      </c>
      <c r="N130" s="106">
        <v>39</v>
      </c>
      <c r="O130" s="106">
        <v>204</v>
      </c>
      <c r="P130" s="106">
        <v>0</v>
      </c>
      <c r="Q130" s="106">
        <v>0</v>
      </c>
      <c r="R130" s="106">
        <v>7</v>
      </c>
      <c r="S130" s="106">
        <v>9</v>
      </c>
      <c r="T130" s="106">
        <v>27</v>
      </c>
      <c r="U130" s="106">
        <v>200</v>
      </c>
      <c r="V130" s="106">
        <v>82</v>
      </c>
      <c r="W130" s="106" t="s">
        <v>313</v>
      </c>
      <c r="X130" s="111" t="s">
        <v>353</v>
      </c>
      <c r="Y130" s="112">
        <v>45743</v>
      </c>
      <c r="Z130" s="111" t="s">
        <v>392</v>
      </c>
      <c r="AA130" s="111" t="s">
        <v>355</v>
      </c>
    </row>
    <row r="131" spans="1:27" ht="15.6">
      <c r="A131" s="110" t="s">
        <v>772</v>
      </c>
      <c r="B131" s="106" t="s">
        <v>773</v>
      </c>
      <c r="C131" s="106" t="s">
        <v>774</v>
      </c>
      <c r="D131" s="106" t="s">
        <v>543</v>
      </c>
      <c r="E131" s="106">
        <v>69101</v>
      </c>
      <c r="F131" s="106" t="s">
        <v>444</v>
      </c>
      <c r="G131" s="106" t="s">
        <v>371</v>
      </c>
      <c r="H131" s="106" t="s">
        <v>372</v>
      </c>
      <c r="I131" s="106">
        <v>45</v>
      </c>
      <c r="J131" s="106">
        <v>3</v>
      </c>
      <c r="K131" s="106">
        <v>2</v>
      </c>
      <c r="L131" s="106">
        <v>11</v>
      </c>
      <c r="M131" s="106">
        <v>4</v>
      </c>
      <c r="N131" s="106">
        <v>10</v>
      </c>
      <c r="O131" s="106">
        <v>6</v>
      </c>
      <c r="P131" s="106">
        <v>2</v>
      </c>
      <c r="Q131" s="106">
        <v>2</v>
      </c>
      <c r="R131" s="106">
        <v>3</v>
      </c>
      <c r="S131" s="106">
        <v>6</v>
      </c>
      <c r="T131" s="106">
        <v>3</v>
      </c>
      <c r="U131" s="106">
        <v>7</v>
      </c>
      <c r="V131" s="106">
        <v>11</v>
      </c>
      <c r="W131" s="106" t="s">
        <v>313</v>
      </c>
      <c r="X131" s="111" t="s">
        <v>382</v>
      </c>
      <c r="Y131" s="112">
        <v>45649</v>
      </c>
      <c r="Z131" s="111" t="s">
        <v>392</v>
      </c>
      <c r="AA131" s="111" t="s">
        <v>355</v>
      </c>
    </row>
    <row r="132" spans="1:27" ht="15.6">
      <c r="A132" s="110" t="s">
        <v>775</v>
      </c>
      <c r="B132" s="106" t="s">
        <v>776</v>
      </c>
      <c r="C132" s="106" t="s">
        <v>777</v>
      </c>
      <c r="D132" s="106" t="s">
        <v>685</v>
      </c>
      <c r="E132" s="106">
        <v>52401</v>
      </c>
      <c r="F132" s="106" t="s">
        <v>444</v>
      </c>
      <c r="G132" s="106" t="s">
        <v>371</v>
      </c>
      <c r="H132" s="106" t="s">
        <v>372</v>
      </c>
      <c r="I132" s="106">
        <v>23</v>
      </c>
      <c r="J132" s="106">
        <v>9</v>
      </c>
      <c r="K132" s="106">
        <v>19</v>
      </c>
      <c r="L132" s="106">
        <v>9</v>
      </c>
      <c r="M132" s="106">
        <v>4</v>
      </c>
      <c r="N132" s="106">
        <v>17</v>
      </c>
      <c r="O132" s="106">
        <v>19</v>
      </c>
      <c r="P132" s="106">
        <v>2</v>
      </c>
      <c r="Q132" s="106">
        <v>4</v>
      </c>
      <c r="R132" s="106">
        <v>8</v>
      </c>
      <c r="S132" s="106">
        <v>4</v>
      </c>
      <c r="T132" s="106">
        <v>8</v>
      </c>
      <c r="U132" s="106">
        <v>22</v>
      </c>
      <c r="V132" s="106">
        <v>28</v>
      </c>
      <c r="W132" s="106" t="s">
        <v>313</v>
      </c>
      <c r="X132" s="111" t="s">
        <v>353</v>
      </c>
      <c r="Y132" s="112">
        <v>45197</v>
      </c>
      <c r="Z132" s="111" t="s">
        <v>392</v>
      </c>
      <c r="AA132" s="111" t="s">
        <v>355</v>
      </c>
    </row>
    <row r="133" spans="1:27" ht="15.6">
      <c r="A133" s="110" t="s">
        <v>778</v>
      </c>
      <c r="B133" s="106" t="s">
        <v>779</v>
      </c>
      <c r="C133" s="106" t="s">
        <v>780</v>
      </c>
      <c r="D133" s="106" t="s">
        <v>507</v>
      </c>
      <c r="E133" s="106">
        <v>73044</v>
      </c>
      <c r="F133" s="106" t="s">
        <v>408</v>
      </c>
      <c r="G133" s="106" t="s">
        <v>371</v>
      </c>
      <c r="H133" s="106" t="s">
        <v>372</v>
      </c>
      <c r="I133" s="106">
        <v>2</v>
      </c>
      <c r="J133" s="106">
        <v>4</v>
      </c>
      <c r="K133" s="106">
        <v>1</v>
      </c>
      <c r="L133" s="106">
        <v>0</v>
      </c>
      <c r="M133" s="106">
        <v>0</v>
      </c>
      <c r="N133" s="106">
        <v>1</v>
      </c>
      <c r="O133" s="106">
        <v>4</v>
      </c>
      <c r="P133" s="106">
        <v>0</v>
      </c>
      <c r="Q133" s="106">
        <v>0</v>
      </c>
      <c r="R133" s="106">
        <v>0</v>
      </c>
      <c r="S133" s="106">
        <v>1</v>
      </c>
      <c r="T133" s="106">
        <v>0</v>
      </c>
      <c r="U133" s="106">
        <v>5</v>
      </c>
      <c r="V133" s="106">
        <v>2</v>
      </c>
      <c r="W133" s="106" t="s">
        <v>313</v>
      </c>
      <c r="X133" s="111" t="s">
        <v>382</v>
      </c>
      <c r="Y133" s="112">
        <v>45790</v>
      </c>
      <c r="Z133" s="111" t="s">
        <v>383</v>
      </c>
      <c r="AA133" s="111" t="s">
        <v>355</v>
      </c>
    </row>
    <row r="134" spans="1:27" ht="15.6">
      <c r="A134" s="110" t="s">
        <v>781</v>
      </c>
      <c r="B134" s="106" t="s">
        <v>782</v>
      </c>
      <c r="C134" s="106" t="s">
        <v>783</v>
      </c>
      <c r="D134" s="106" t="s">
        <v>364</v>
      </c>
      <c r="E134" s="106">
        <v>70712</v>
      </c>
      <c r="F134" s="106" t="s">
        <v>350</v>
      </c>
      <c r="G134" s="106" t="s">
        <v>376</v>
      </c>
      <c r="H134" s="106" t="s">
        <v>352</v>
      </c>
      <c r="I134" s="106">
        <v>46</v>
      </c>
      <c r="J134" s="106">
        <v>0</v>
      </c>
      <c r="K134" s="106">
        <v>2</v>
      </c>
      <c r="L134" s="106">
        <v>55</v>
      </c>
      <c r="M134" s="106">
        <v>120</v>
      </c>
      <c r="N134" s="106">
        <v>164</v>
      </c>
      <c r="O134" s="106">
        <v>13</v>
      </c>
      <c r="P134" s="106">
        <v>0</v>
      </c>
      <c r="Q134" s="106">
        <v>0</v>
      </c>
      <c r="R134" s="106">
        <v>147</v>
      </c>
      <c r="S134" s="106">
        <v>14</v>
      </c>
      <c r="T134" s="106">
        <v>4</v>
      </c>
      <c r="U134" s="106">
        <v>13</v>
      </c>
      <c r="V134" s="106">
        <v>152</v>
      </c>
      <c r="W134" s="106">
        <v>208</v>
      </c>
      <c r="X134" s="111" t="s">
        <v>313</v>
      </c>
      <c r="Y134" s="111" t="s">
        <v>313</v>
      </c>
      <c r="Z134" s="111" t="s">
        <v>313</v>
      </c>
      <c r="AA134" s="111" t="s">
        <v>313</v>
      </c>
    </row>
    <row r="135" spans="1:27" ht="15.6">
      <c r="A135" s="110" t="s">
        <v>203</v>
      </c>
      <c r="B135" s="106" t="s">
        <v>784</v>
      </c>
      <c r="C135" s="106" t="s">
        <v>785</v>
      </c>
      <c r="D135" s="106" t="s">
        <v>447</v>
      </c>
      <c r="E135" s="106">
        <v>44503</v>
      </c>
      <c r="F135" s="106" t="s">
        <v>448</v>
      </c>
      <c r="G135" s="106" t="s">
        <v>371</v>
      </c>
      <c r="H135" s="106" t="s">
        <v>372</v>
      </c>
      <c r="I135" s="106">
        <v>17</v>
      </c>
      <c r="J135" s="106">
        <v>70</v>
      </c>
      <c r="K135" s="106">
        <v>13</v>
      </c>
      <c r="L135" s="106">
        <v>6</v>
      </c>
      <c r="M135" s="106">
        <v>2</v>
      </c>
      <c r="N135" s="106">
        <v>10</v>
      </c>
      <c r="O135" s="106">
        <v>44</v>
      </c>
      <c r="P135" s="106">
        <v>4</v>
      </c>
      <c r="Q135" s="106">
        <v>33</v>
      </c>
      <c r="R135" s="106">
        <v>3</v>
      </c>
      <c r="S135" s="106">
        <v>7</v>
      </c>
      <c r="T135" s="106">
        <v>6</v>
      </c>
      <c r="U135" s="106">
        <v>75</v>
      </c>
      <c r="V135" s="106">
        <v>43</v>
      </c>
      <c r="W135" s="106" t="s">
        <v>313</v>
      </c>
      <c r="X135" s="111" t="s">
        <v>313</v>
      </c>
      <c r="Y135" s="111" t="s">
        <v>313</v>
      </c>
      <c r="Z135" s="111" t="s">
        <v>313</v>
      </c>
      <c r="AA135" s="111" t="s">
        <v>313</v>
      </c>
    </row>
    <row r="136" spans="1:27" ht="15.6">
      <c r="A136" s="110" t="s">
        <v>786</v>
      </c>
      <c r="B136" s="106" t="s">
        <v>787</v>
      </c>
      <c r="C136" s="106" t="s">
        <v>788</v>
      </c>
      <c r="D136" s="106" t="s">
        <v>511</v>
      </c>
      <c r="E136" s="106">
        <v>46203</v>
      </c>
      <c r="F136" s="106" t="s">
        <v>413</v>
      </c>
      <c r="G136" s="106" t="s">
        <v>371</v>
      </c>
      <c r="H136" s="106" t="s">
        <v>372</v>
      </c>
      <c r="I136" s="106">
        <v>29</v>
      </c>
      <c r="J136" s="106">
        <v>48</v>
      </c>
      <c r="K136" s="106">
        <v>12</v>
      </c>
      <c r="L136" s="106">
        <v>3</v>
      </c>
      <c r="M136" s="106">
        <v>2</v>
      </c>
      <c r="N136" s="106">
        <v>9</v>
      </c>
      <c r="O136" s="106">
        <v>57</v>
      </c>
      <c r="P136" s="106">
        <v>0</v>
      </c>
      <c r="Q136" s="106">
        <v>0</v>
      </c>
      <c r="R136" s="106">
        <v>2</v>
      </c>
      <c r="S136" s="106">
        <v>3</v>
      </c>
      <c r="T136" s="106">
        <v>6</v>
      </c>
      <c r="U136" s="106">
        <v>54</v>
      </c>
      <c r="V136" s="106">
        <v>33</v>
      </c>
      <c r="W136" s="106" t="s">
        <v>313</v>
      </c>
      <c r="X136" s="111" t="s">
        <v>382</v>
      </c>
      <c r="Y136" s="112">
        <v>45291</v>
      </c>
      <c r="Z136" s="111" t="s">
        <v>383</v>
      </c>
      <c r="AA136" s="111" t="s">
        <v>355</v>
      </c>
    </row>
    <row r="137" spans="1:27" ht="15.6">
      <c r="A137" s="110" t="s">
        <v>789</v>
      </c>
      <c r="B137" s="106" t="s">
        <v>790</v>
      </c>
      <c r="C137" s="106" t="s">
        <v>791</v>
      </c>
      <c r="D137" s="106" t="s">
        <v>387</v>
      </c>
      <c r="E137" s="106">
        <v>34994</v>
      </c>
      <c r="F137" s="106" t="s">
        <v>388</v>
      </c>
      <c r="G137" s="106" t="s">
        <v>371</v>
      </c>
      <c r="H137" s="106" t="s">
        <v>372</v>
      </c>
      <c r="I137" s="106">
        <v>2</v>
      </c>
      <c r="J137" s="106">
        <v>2</v>
      </c>
      <c r="K137" s="106">
        <v>0</v>
      </c>
      <c r="L137" s="106">
        <v>2</v>
      </c>
      <c r="M137" s="106">
        <v>1</v>
      </c>
      <c r="N137" s="106">
        <v>0</v>
      </c>
      <c r="O137" s="106">
        <v>2</v>
      </c>
      <c r="P137" s="106">
        <v>1</v>
      </c>
      <c r="Q137" s="106">
        <v>3</v>
      </c>
      <c r="R137" s="106">
        <v>1</v>
      </c>
      <c r="S137" s="106">
        <v>0</v>
      </c>
      <c r="T137" s="106">
        <v>0</v>
      </c>
      <c r="U137" s="106">
        <v>4</v>
      </c>
      <c r="V137" s="106">
        <v>2</v>
      </c>
      <c r="W137" s="106" t="s">
        <v>313</v>
      </c>
      <c r="X137" s="111" t="s">
        <v>313</v>
      </c>
      <c r="Y137" s="111" t="s">
        <v>313</v>
      </c>
      <c r="Z137" s="111" t="s">
        <v>313</v>
      </c>
      <c r="AA137" s="111" t="s">
        <v>313</v>
      </c>
    </row>
    <row r="138" spans="1:27" ht="15.6">
      <c r="A138" s="110" t="s">
        <v>792</v>
      </c>
      <c r="B138" s="106" t="s">
        <v>793</v>
      </c>
      <c r="C138" s="106" t="s">
        <v>794</v>
      </c>
      <c r="D138" s="106" t="s">
        <v>543</v>
      </c>
      <c r="E138" s="106">
        <v>69001</v>
      </c>
      <c r="F138" s="106" t="s">
        <v>444</v>
      </c>
      <c r="G138" s="106" t="s">
        <v>351</v>
      </c>
      <c r="H138" s="106" t="s">
        <v>313</v>
      </c>
      <c r="I138" s="106">
        <v>12</v>
      </c>
      <c r="J138" s="106">
        <v>13</v>
      </c>
      <c r="K138" s="106">
        <v>4</v>
      </c>
      <c r="L138" s="106">
        <v>8</v>
      </c>
      <c r="M138" s="106">
        <v>4</v>
      </c>
      <c r="N138" s="106">
        <v>15</v>
      </c>
      <c r="O138" s="106">
        <v>13</v>
      </c>
      <c r="P138" s="106">
        <v>0</v>
      </c>
      <c r="Q138" s="106">
        <v>0</v>
      </c>
      <c r="R138" s="106">
        <v>4</v>
      </c>
      <c r="S138" s="106">
        <v>5</v>
      </c>
      <c r="T138" s="106">
        <v>8</v>
      </c>
      <c r="U138" s="106">
        <v>10</v>
      </c>
      <c r="V138" s="106">
        <v>12</v>
      </c>
      <c r="W138" s="106">
        <v>300</v>
      </c>
      <c r="X138" s="111" t="s">
        <v>313</v>
      </c>
      <c r="Y138" s="111" t="s">
        <v>313</v>
      </c>
      <c r="Z138" s="111" t="s">
        <v>313</v>
      </c>
      <c r="AA138" s="111" t="s">
        <v>313</v>
      </c>
    </row>
    <row r="139" spans="1:27" ht="15.6">
      <c r="A139" s="110" t="s">
        <v>795</v>
      </c>
      <c r="B139" s="106" t="s">
        <v>796</v>
      </c>
      <c r="C139" s="106" t="s">
        <v>797</v>
      </c>
      <c r="D139" s="106" t="s">
        <v>358</v>
      </c>
      <c r="E139" s="106">
        <v>93301</v>
      </c>
      <c r="F139" s="106" t="s">
        <v>456</v>
      </c>
      <c r="G139" s="106" t="s">
        <v>360</v>
      </c>
      <c r="H139" s="106" t="s">
        <v>352</v>
      </c>
      <c r="I139" s="106">
        <v>39</v>
      </c>
      <c r="J139" s="106">
        <v>237</v>
      </c>
      <c r="K139" s="106">
        <v>34</v>
      </c>
      <c r="L139" s="106">
        <v>50</v>
      </c>
      <c r="M139" s="106">
        <v>50</v>
      </c>
      <c r="N139" s="106">
        <v>84</v>
      </c>
      <c r="O139" s="106">
        <v>285</v>
      </c>
      <c r="P139" s="106">
        <v>0</v>
      </c>
      <c r="Q139" s="106">
        <v>1</v>
      </c>
      <c r="R139" s="106">
        <v>54</v>
      </c>
      <c r="S139" s="106">
        <v>16</v>
      </c>
      <c r="T139" s="106">
        <v>24</v>
      </c>
      <c r="U139" s="106">
        <v>277</v>
      </c>
      <c r="V139" s="106">
        <v>115</v>
      </c>
      <c r="W139" s="106">
        <v>320</v>
      </c>
      <c r="X139" s="111" t="s">
        <v>353</v>
      </c>
      <c r="Y139" s="112">
        <v>45764</v>
      </c>
      <c r="Z139" s="111" t="s">
        <v>354</v>
      </c>
      <c r="AA139" s="111" t="s">
        <v>355</v>
      </c>
    </row>
    <row r="140" spans="1:27" ht="15.6">
      <c r="A140" s="110" t="s">
        <v>205</v>
      </c>
      <c r="B140" s="106" t="s">
        <v>798</v>
      </c>
      <c r="C140" s="106" t="s">
        <v>799</v>
      </c>
      <c r="D140" s="106" t="s">
        <v>511</v>
      </c>
      <c r="E140" s="106">
        <v>46914</v>
      </c>
      <c r="F140" s="106" t="s">
        <v>413</v>
      </c>
      <c r="G140" s="106" t="s">
        <v>376</v>
      </c>
      <c r="H140" s="106" t="s">
        <v>352</v>
      </c>
      <c r="I140" s="106">
        <v>20</v>
      </c>
      <c r="J140" s="106">
        <v>2</v>
      </c>
      <c r="K140" s="106">
        <v>1</v>
      </c>
      <c r="L140" s="106">
        <v>144</v>
      </c>
      <c r="M140" s="106">
        <v>122</v>
      </c>
      <c r="N140" s="106">
        <v>172</v>
      </c>
      <c r="O140" s="106">
        <v>98</v>
      </c>
      <c r="P140" s="106">
        <v>0</v>
      </c>
      <c r="Q140" s="106">
        <v>0</v>
      </c>
      <c r="R140" s="106">
        <v>121</v>
      </c>
      <c r="S140" s="106">
        <v>43</v>
      </c>
      <c r="T140" s="106">
        <v>27</v>
      </c>
      <c r="U140" s="106">
        <v>78</v>
      </c>
      <c r="V140" s="106">
        <v>138</v>
      </c>
      <c r="W140" s="106" t="s">
        <v>313</v>
      </c>
      <c r="X140" s="111" t="s">
        <v>313</v>
      </c>
      <c r="Y140" s="111" t="s">
        <v>313</v>
      </c>
      <c r="Z140" s="111" t="s">
        <v>313</v>
      </c>
      <c r="AA140" s="111" t="s">
        <v>313</v>
      </c>
    </row>
    <row r="141" spans="1:27" ht="15.6">
      <c r="A141" s="110" t="s">
        <v>800</v>
      </c>
      <c r="B141" s="106" t="s">
        <v>801</v>
      </c>
      <c r="C141" s="106" t="s">
        <v>742</v>
      </c>
      <c r="D141" s="106" t="s">
        <v>387</v>
      </c>
      <c r="E141" s="106">
        <v>33132</v>
      </c>
      <c r="F141" s="106" t="s">
        <v>388</v>
      </c>
      <c r="G141" s="106" t="s">
        <v>403</v>
      </c>
      <c r="H141" s="106" t="s">
        <v>372</v>
      </c>
      <c r="I141" s="106">
        <v>56</v>
      </c>
      <c r="J141" s="106">
        <v>49</v>
      </c>
      <c r="K141" s="106">
        <v>27</v>
      </c>
      <c r="L141" s="106">
        <v>235</v>
      </c>
      <c r="M141" s="106">
        <v>154</v>
      </c>
      <c r="N141" s="106">
        <v>232</v>
      </c>
      <c r="O141" s="106">
        <v>233</v>
      </c>
      <c r="P141" s="106">
        <v>0</v>
      </c>
      <c r="Q141" s="106">
        <v>0</v>
      </c>
      <c r="R141" s="106">
        <v>141</v>
      </c>
      <c r="S141" s="106">
        <v>66</v>
      </c>
      <c r="T141" s="106">
        <v>42</v>
      </c>
      <c r="U141" s="106">
        <v>216</v>
      </c>
      <c r="V141" s="106">
        <v>201</v>
      </c>
      <c r="W141" s="106" t="s">
        <v>313</v>
      </c>
      <c r="X141" s="111" t="s">
        <v>313</v>
      </c>
      <c r="Y141" s="111" t="s">
        <v>313</v>
      </c>
      <c r="Z141" s="111" t="s">
        <v>313</v>
      </c>
      <c r="AA141" s="111" t="s">
        <v>313</v>
      </c>
    </row>
    <row r="142" spans="1:27" ht="15.6">
      <c r="A142" s="110" t="s">
        <v>802</v>
      </c>
      <c r="B142" s="106" t="s">
        <v>803</v>
      </c>
      <c r="C142" s="106" t="s">
        <v>742</v>
      </c>
      <c r="D142" s="106" t="s">
        <v>387</v>
      </c>
      <c r="E142" s="106">
        <v>33101</v>
      </c>
      <c r="F142" s="106" t="s">
        <v>388</v>
      </c>
      <c r="G142" s="106" t="s">
        <v>365</v>
      </c>
      <c r="H142" s="106" t="s">
        <v>372</v>
      </c>
      <c r="I142" s="106">
        <v>1</v>
      </c>
      <c r="J142" s="106">
        <v>7</v>
      </c>
      <c r="K142" s="106">
        <v>2</v>
      </c>
      <c r="L142" s="106">
        <v>2</v>
      </c>
      <c r="M142" s="106">
        <v>1</v>
      </c>
      <c r="N142" s="106">
        <v>2</v>
      </c>
      <c r="O142" s="106">
        <v>10</v>
      </c>
      <c r="P142" s="106">
        <v>0</v>
      </c>
      <c r="Q142" s="106">
        <v>0</v>
      </c>
      <c r="R142" s="106">
        <v>1</v>
      </c>
      <c r="S142" s="106">
        <v>1</v>
      </c>
      <c r="T142" s="106">
        <v>1</v>
      </c>
      <c r="U142" s="106">
        <v>9</v>
      </c>
      <c r="V142" s="106">
        <v>6</v>
      </c>
      <c r="W142" s="106" t="s">
        <v>313</v>
      </c>
      <c r="X142" s="111" t="s">
        <v>313</v>
      </c>
      <c r="Y142" s="111" t="s">
        <v>313</v>
      </c>
      <c r="Z142" s="111" t="s">
        <v>313</v>
      </c>
      <c r="AA142" s="111" t="s">
        <v>313</v>
      </c>
    </row>
    <row r="143" spans="1:27" ht="15.6">
      <c r="A143" s="110" t="s">
        <v>804</v>
      </c>
      <c r="B143" s="106" t="s">
        <v>805</v>
      </c>
      <c r="C143" s="106" t="s">
        <v>806</v>
      </c>
      <c r="D143" s="106" t="s">
        <v>807</v>
      </c>
      <c r="E143" s="106">
        <v>71854</v>
      </c>
      <c r="F143" s="106" t="s">
        <v>350</v>
      </c>
      <c r="G143" s="106" t="s">
        <v>371</v>
      </c>
      <c r="H143" s="106" t="s">
        <v>372</v>
      </c>
      <c r="I143" s="106">
        <v>2</v>
      </c>
      <c r="J143" s="106">
        <v>2</v>
      </c>
      <c r="K143" s="106">
        <v>1</v>
      </c>
      <c r="L143" s="106">
        <v>1</v>
      </c>
      <c r="M143" s="106">
        <v>0</v>
      </c>
      <c r="N143" s="106">
        <v>1</v>
      </c>
      <c r="O143" s="106">
        <v>3</v>
      </c>
      <c r="P143" s="106">
        <v>0</v>
      </c>
      <c r="Q143" s="106">
        <v>0</v>
      </c>
      <c r="R143" s="106">
        <v>1</v>
      </c>
      <c r="S143" s="106">
        <v>0</v>
      </c>
      <c r="T143" s="106">
        <v>0</v>
      </c>
      <c r="U143" s="106">
        <v>3</v>
      </c>
      <c r="V143" s="106">
        <v>2</v>
      </c>
      <c r="W143" s="106" t="s">
        <v>313</v>
      </c>
      <c r="X143" s="111" t="s">
        <v>382</v>
      </c>
      <c r="Y143" s="112">
        <v>45362</v>
      </c>
      <c r="Z143" s="111" t="s">
        <v>383</v>
      </c>
      <c r="AA143" s="111" t="s">
        <v>355</v>
      </c>
    </row>
    <row r="144" spans="1:27" ht="15.6">
      <c r="A144" s="110" t="s">
        <v>808</v>
      </c>
      <c r="B144" s="106" t="s">
        <v>809</v>
      </c>
      <c r="C144" s="106" t="s">
        <v>810</v>
      </c>
      <c r="D144" s="106" t="s">
        <v>609</v>
      </c>
      <c r="E144" s="106">
        <v>83318</v>
      </c>
      <c r="F144" s="106" t="s">
        <v>473</v>
      </c>
      <c r="G144" s="106" t="s">
        <v>371</v>
      </c>
      <c r="H144" s="106" t="s">
        <v>372</v>
      </c>
      <c r="I144" s="106">
        <v>3</v>
      </c>
      <c r="J144" s="106">
        <v>3</v>
      </c>
      <c r="K144" s="106">
        <v>1</v>
      </c>
      <c r="L144" s="106">
        <v>0</v>
      </c>
      <c r="M144" s="106">
        <v>0</v>
      </c>
      <c r="N144" s="106">
        <v>2</v>
      </c>
      <c r="O144" s="106">
        <v>3</v>
      </c>
      <c r="P144" s="106">
        <v>0</v>
      </c>
      <c r="Q144" s="106">
        <v>0</v>
      </c>
      <c r="R144" s="106">
        <v>1</v>
      </c>
      <c r="S144" s="106">
        <v>1</v>
      </c>
      <c r="T144" s="106">
        <v>1</v>
      </c>
      <c r="U144" s="106">
        <v>2</v>
      </c>
      <c r="V144" s="106">
        <v>1</v>
      </c>
      <c r="W144" s="106" t="s">
        <v>313</v>
      </c>
      <c r="X144" s="111" t="s">
        <v>353</v>
      </c>
      <c r="Y144" s="112">
        <v>45498</v>
      </c>
      <c r="Z144" s="111" t="s">
        <v>392</v>
      </c>
      <c r="AA144" s="111" t="s">
        <v>397</v>
      </c>
    </row>
    <row r="145" spans="1:27" ht="15.6">
      <c r="A145" s="110" t="s">
        <v>811</v>
      </c>
      <c r="B145" s="106" t="s">
        <v>812</v>
      </c>
      <c r="C145" s="106" t="s">
        <v>813</v>
      </c>
      <c r="D145" s="106" t="s">
        <v>762</v>
      </c>
      <c r="E145" s="106">
        <v>57104</v>
      </c>
      <c r="F145" s="106" t="s">
        <v>444</v>
      </c>
      <c r="G145" s="106" t="s">
        <v>371</v>
      </c>
      <c r="H145" s="106" t="s">
        <v>372</v>
      </c>
      <c r="I145" s="106">
        <v>3</v>
      </c>
      <c r="J145" s="106">
        <v>2</v>
      </c>
      <c r="K145" s="106">
        <v>2</v>
      </c>
      <c r="L145" s="106">
        <v>1</v>
      </c>
      <c r="M145" s="106">
        <v>0</v>
      </c>
      <c r="N145" s="106">
        <v>1</v>
      </c>
      <c r="O145" s="106">
        <v>4</v>
      </c>
      <c r="P145" s="106">
        <v>0</v>
      </c>
      <c r="Q145" s="106">
        <v>0</v>
      </c>
      <c r="R145" s="106">
        <v>0</v>
      </c>
      <c r="S145" s="106">
        <v>0</v>
      </c>
      <c r="T145" s="106">
        <v>1</v>
      </c>
      <c r="U145" s="106">
        <v>4</v>
      </c>
      <c r="V145" s="106">
        <v>2</v>
      </c>
      <c r="W145" s="106" t="s">
        <v>313</v>
      </c>
      <c r="X145" s="111" t="s">
        <v>382</v>
      </c>
      <c r="Y145" s="112">
        <v>45632</v>
      </c>
      <c r="Z145" s="111" t="s">
        <v>383</v>
      </c>
      <c r="AA145" s="111" t="s">
        <v>355</v>
      </c>
    </row>
    <row r="146" spans="1:27" ht="15.6">
      <c r="A146" s="110" t="s">
        <v>209</v>
      </c>
      <c r="B146" s="106" t="s">
        <v>814</v>
      </c>
      <c r="C146" s="106" t="s">
        <v>815</v>
      </c>
      <c r="D146" s="106" t="s">
        <v>452</v>
      </c>
      <c r="E146" s="106">
        <v>48161</v>
      </c>
      <c r="F146" s="106" t="s">
        <v>448</v>
      </c>
      <c r="G146" s="106" t="s">
        <v>376</v>
      </c>
      <c r="H146" s="106" t="s">
        <v>352</v>
      </c>
      <c r="I146" s="106">
        <v>46</v>
      </c>
      <c r="J146" s="106">
        <v>110</v>
      </c>
      <c r="K146" s="106">
        <v>11</v>
      </c>
      <c r="L146" s="106">
        <v>2</v>
      </c>
      <c r="M146" s="106">
        <v>3</v>
      </c>
      <c r="N146" s="106">
        <v>15</v>
      </c>
      <c r="O146" s="106">
        <v>112</v>
      </c>
      <c r="P146" s="106">
        <v>0</v>
      </c>
      <c r="Q146" s="106">
        <v>0</v>
      </c>
      <c r="R146" s="106">
        <v>3</v>
      </c>
      <c r="S146" s="106">
        <v>1</v>
      </c>
      <c r="T146" s="106">
        <v>10</v>
      </c>
      <c r="U146" s="106">
        <v>112</v>
      </c>
      <c r="V146" s="106">
        <v>50</v>
      </c>
      <c r="W146" s="106" t="s">
        <v>313</v>
      </c>
      <c r="X146" s="111" t="s">
        <v>353</v>
      </c>
      <c r="Y146" s="112">
        <v>45729</v>
      </c>
      <c r="Z146" s="111" t="s">
        <v>392</v>
      </c>
      <c r="AA146" s="111" t="s">
        <v>355</v>
      </c>
    </row>
    <row r="147" spans="1:27" ht="15.6">
      <c r="A147" s="110" t="s">
        <v>816</v>
      </c>
      <c r="B147" s="106" t="s">
        <v>817</v>
      </c>
      <c r="C147" s="106" t="s">
        <v>818</v>
      </c>
      <c r="D147" s="106" t="s">
        <v>369</v>
      </c>
      <c r="E147" s="106">
        <v>12068</v>
      </c>
      <c r="F147" s="106" t="s">
        <v>370</v>
      </c>
      <c r="G147" s="106" t="s">
        <v>478</v>
      </c>
      <c r="H147" s="106" t="s">
        <v>372</v>
      </c>
      <c r="I147" s="106">
        <v>2</v>
      </c>
      <c r="J147" s="106">
        <v>3</v>
      </c>
      <c r="K147" s="106">
        <v>0</v>
      </c>
      <c r="L147" s="106">
        <v>0</v>
      </c>
      <c r="M147" s="106">
        <v>0</v>
      </c>
      <c r="N147" s="106">
        <v>0</v>
      </c>
      <c r="O147" s="106">
        <v>3</v>
      </c>
      <c r="P147" s="106">
        <v>0</v>
      </c>
      <c r="Q147" s="106">
        <v>0</v>
      </c>
      <c r="R147" s="106">
        <v>0</v>
      </c>
      <c r="S147" s="106">
        <v>0</v>
      </c>
      <c r="T147" s="106">
        <v>0</v>
      </c>
      <c r="U147" s="106">
        <v>3</v>
      </c>
      <c r="V147" s="106">
        <v>1</v>
      </c>
      <c r="W147" s="106" t="s">
        <v>313</v>
      </c>
      <c r="X147" s="111" t="s">
        <v>313</v>
      </c>
      <c r="Y147" s="111" t="s">
        <v>313</v>
      </c>
      <c r="Z147" s="111" t="s">
        <v>313</v>
      </c>
      <c r="AA147" s="111" t="s">
        <v>313</v>
      </c>
    </row>
    <row r="148" spans="1:27" ht="15.6">
      <c r="A148" s="110" t="s">
        <v>819</v>
      </c>
      <c r="B148" s="106" t="s">
        <v>820</v>
      </c>
      <c r="C148" s="106" t="s">
        <v>718</v>
      </c>
      <c r="D148" s="106" t="s">
        <v>407</v>
      </c>
      <c r="E148" s="106">
        <v>77301</v>
      </c>
      <c r="F148" s="106" t="s">
        <v>700</v>
      </c>
      <c r="G148" s="106" t="s">
        <v>360</v>
      </c>
      <c r="H148" s="106" t="s">
        <v>352</v>
      </c>
      <c r="I148" s="106">
        <v>15</v>
      </c>
      <c r="J148" s="106">
        <v>364</v>
      </c>
      <c r="K148" s="106">
        <v>506</v>
      </c>
      <c r="L148" s="106">
        <v>221</v>
      </c>
      <c r="M148" s="106">
        <v>70</v>
      </c>
      <c r="N148" s="106">
        <v>307</v>
      </c>
      <c r="O148" s="106">
        <v>595</v>
      </c>
      <c r="P148" s="106">
        <v>28</v>
      </c>
      <c r="Q148" s="106">
        <v>231</v>
      </c>
      <c r="R148" s="106">
        <v>191</v>
      </c>
      <c r="S148" s="106">
        <v>81</v>
      </c>
      <c r="T148" s="106">
        <v>100</v>
      </c>
      <c r="U148" s="106">
        <v>790</v>
      </c>
      <c r="V148" s="106">
        <v>635</v>
      </c>
      <c r="W148" s="106">
        <v>750</v>
      </c>
      <c r="X148" s="111" t="s">
        <v>353</v>
      </c>
      <c r="Y148" s="112">
        <v>45631</v>
      </c>
      <c r="Z148" s="111" t="s">
        <v>354</v>
      </c>
      <c r="AA148" s="111" t="s">
        <v>355</v>
      </c>
    </row>
    <row r="149" spans="1:27" ht="15.6">
      <c r="A149" s="110" t="s">
        <v>211</v>
      </c>
      <c r="B149" s="106" t="s">
        <v>821</v>
      </c>
      <c r="C149" s="106" t="s">
        <v>822</v>
      </c>
      <c r="D149" s="106" t="s">
        <v>460</v>
      </c>
      <c r="E149" s="106">
        <v>16866</v>
      </c>
      <c r="F149" s="106" t="s">
        <v>461</v>
      </c>
      <c r="G149" s="106" t="s">
        <v>351</v>
      </c>
      <c r="H149" s="106" t="s">
        <v>372</v>
      </c>
      <c r="I149" s="106">
        <v>59</v>
      </c>
      <c r="J149" s="106">
        <v>705</v>
      </c>
      <c r="K149" s="106">
        <v>225</v>
      </c>
      <c r="L149" s="106">
        <v>370</v>
      </c>
      <c r="M149" s="106">
        <v>300</v>
      </c>
      <c r="N149" s="106">
        <v>507</v>
      </c>
      <c r="O149" s="107">
        <v>1044</v>
      </c>
      <c r="P149" s="106">
        <v>22</v>
      </c>
      <c r="Q149" s="106">
        <v>27</v>
      </c>
      <c r="R149" s="106">
        <v>340</v>
      </c>
      <c r="S149" s="106">
        <v>111</v>
      </c>
      <c r="T149" s="106">
        <v>116</v>
      </c>
      <c r="U149" s="107">
        <v>1034</v>
      </c>
      <c r="V149" s="106">
        <v>722</v>
      </c>
      <c r="W149" s="106">
        <v>800</v>
      </c>
      <c r="X149" s="111" t="s">
        <v>353</v>
      </c>
      <c r="Y149" s="112">
        <v>45722</v>
      </c>
      <c r="Z149" s="111" t="s">
        <v>354</v>
      </c>
      <c r="AA149" s="111" t="s">
        <v>355</v>
      </c>
    </row>
    <row r="150" spans="1:27" ht="15.6">
      <c r="A150" s="110" t="s">
        <v>823</v>
      </c>
      <c r="B150" s="106" t="s">
        <v>824</v>
      </c>
      <c r="C150" s="106" t="s">
        <v>825</v>
      </c>
      <c r="D150" s="106" t="s">
        <v>685</v>
      </c>
      <c r="E150" s="106">
        <v>52761</v>
      </c>
      <c r="F150" s="106" t="s">
        <v>444</v>
      </c>
      <c r="G150" s="106" t="s">
        <v>371</v>
      </c>
      <c r="H150" s="106" t="s">
        <v>372</v>
      </c>
      <c r="I150" s="106">
        <v>42</v>
      </c>
      <c r="J150" s="106">
        <v>7</v>
      </c>
      <c r="K150" s="106">
        <v>4</v>
      </c>
      <c r="L150" s="106">
        <v>0</v>
      </c>
      <c r="M150" s="106">
        <v>5</v>
      </c>
      <c r="N150" s="106">
        <v>9</v>
      </c>
      <c r="O150" s="106">
        <v>5</v>
      </c>
      <c r="P150" s="106">
        <v>1</v>
      </c>
      <c r="Q150" s="106">
        <v>2</v>
      </c>
      <c r="R150" s="106">
        <v>5</v>
      </c>
      <c r="S150" s="106">
        <v>3</v>
      </c>
      <c r="T150" s="106">
        <v>3</v>
      </c>
      <c r="U150" s="106">
        <v>6</v>
      </c>
      <c r="V150" s="106">
        <v>8</v>
      </c>
      <c r="W150" s="106" t="s">
        <v>313</v>
      </c>
      <c r="X150" s="111" t="s">
        <v>313</v>
      </c>
      <c r="Y150" s="111" t="s">
        <v>313</v>
      </c>
      <c r="Z150" s="111" t="s">
        <v>313</v>
      </c>
      <c r="AA150" s="111" t="s">
        <v>313</v>
      </c>
    </row>
    <row r="151" spans="1:27" ht="15.6">
      <c r="A151" s="110" t="s">
        <v>826</v>
      </c>
      <c r="B151" s="106" t="s">
        <v>827</v>
      </c>
      <c r="C151" s="106" t="s">
        <v>828</v>
      </c>
      <c r="D151" s="106" t="s">
        <v>369</v>
      </c>
      <c r="E151" s="106">
        <v>11554</v>
      </c>
      <c r="F151" s="106" t="s">
        <v>420</v>
      </c>
      <c r="G151" s="106" t="s">
        <v>371</v>
      </c>
      <c r="H151" s="106" t="s">
        <v>372</v>
      </c>
      <c r="I151" s="106">
        <v>2</v>
      </c>
      <c r="J151" s="106">
        <v>4</v>
      </c>
      <c r="K151" s="106">
        <v>0</v>
      </c>
      <c r="L151" s="106">
        <v>0</v>
      </c>
      <c r="M151" s="106">
        <v>0</v>
      </c>
      <c r="N151" s="106">
        <v>0</v>
      </c>
      <c r="O151" s="106">
        <v>4</v>
      </c>
      <c r="P151" s="106">
        <v>0</v>
      </c>
      <c r="Q151" s="106">
        <v>0</v>
      </c>
      <c r="R151" s="106">
        <v>0</v>
      </c>
      <c r="S151" s="106">
        <v>0</v>
      </c>
      <c r="T151" s="106">
        <v>0</v>
      </c>
      <c r="U151" s="106">
        <v>4</v>
      </c>
      <c r="V151" s="106">
        <v>2</v>
      </c>
      <c r="W151" s="106" t="s">
        <v>313</v>
      </c>
      <c r="X151" s="111" t="s">
        <v>313</v>
      </c>
      <c r="Y151" s="111" t="s">
        <v>313</v>
      </c>
      <c r="Z151" s="111" t="s">
        <v>313</v>
      </c>
      <c r="AA151" s="111" t="s">
        <v>313</v>
      </c>
    </row>
    <row r="152" spans="1:27" ht="15.6">
      <c r="A152" s="110" t="s">
        <v>829</v>
      </c>
      <c r="B152" s="106" t="s">
        <v>830</v>
      </c>
      <c r="C152" s="106" t="s">
        <v>831</v>
      </c>
      <c r="D152" s="106" t="s">
        <v>752</v>
      </c>
      <c r="E152" s="106">
        <v>82601</v>
      </c>
      <c r="F152" s="106" t="s">
        <v>562</v>
      </c>
      <c r="G152" s="106" t="s">
        <v>371</v>
      </c>
      <c r="H152" s="106" t="s">
        <v>372</v>
      </c>
      <c r="I152" s="106">
        <v>14</v>
      </c>
      <c r="J152" s="106">
        <v>12</v>
      </c>
      <c r="K152" s="106">
        <v>3</v>
      </c>
      <c r="L152" s="106">
        <v>2</v>
      </c>
      <c r="M152" s="106">
        <v>2</v>
      </c>
      <c r="N152" s="106">
        <v>2</v>
      </c>
      <c r="O152" s="106">
        <v>14</v>
      </c>
      <c r="P152" s="106">
        <v>1</v>
      </c>
      <c r="Q152" s="106">
        <v>1</v>
      </c>
      <c r="R152" s="106">
        <v>1</v>
      </c>
      <c r="S152" s="106">
        <v>2</v>
      </c>
      <c r="T152" s="106">
        <v>0</v>
      </c>
      <c r="U152" s="106">
        <v>15</v>
      </c>
      <c r="V152" s="106">
        <v>10</v>
      </c>
      <c r="W152" s="106" t="s">
        <v>313</v>
      </c>
      <c r="X152" s="111" t="s">
        <v>425</v>
      </c>
      <c r="Y152" s="112">
        <v>45869</v>
      </c>
      <c r="Z152" s="111" t="s">
        <v>392</v>
      </c>
      <c r="AA152" s="111" t="s">
        <v>355</v>
      </c>
    </row>
    <row r="153" spans="1:27" ht="15.6">
      <c r="A153" s="110" t="s">
        <v>832</v>
      </c>
      <c r="B153" s="106" t="s">
        <v>833</v>
      </c>
      <c r="C153" s="106" t="s">
        <v>834</v>
      </c>
      <c r="D153" s="106" t="s">
        <v>689</v>
      </c>
      <c r="E153" s="106">
        <v>89060</v>
      </c>
      <c r="F153" s="106" t="s">
        <v>473</v>
      </c>
      <c r="G153" s="106" t="s">
        <v>478</v>
      </c>
      <c r="H153" s="106" t="s">
        <v>352</v>
      </c>
      <c r="I153" s="106">
        <v>39</v>
      </c>
      <c r="J153" s="106">
        <v>186</v>
      </c>
      <c r="K153" s="106">
        <v>122</v>
      </c>
      <c r="L153" s="106">
        <v>98</v>
      </c>
      <c r="M153" s="106">
        <v>54</v>
      </c>
      <c r="N153" s="106">
        <v>213</v>
      </c>
      <c r="O153" s="106">
        <v>247</v>
      </c>
      <c r="P153" s="106">
        <v>0</v>
      </c>
      <c r="Q153" s="106">
        <v>0</v>
      </c>
      <c r="R153" s="106">
        <v>120</v>
      </c>
      <c r="S153" s="106">
        <v>44</v>
      </c>
      <c r="T153" s="106">
        <v>75</v>
      </c>
      <c r="U153" s="106">
        <v>221</v>
      </c>
      <c r="V153" s="106">
        <v>219</v>
      </c>
      <c r="W153" s="106" t="s">
        <v>313</v>
      </c>
      <c r="X153" s="111" t="s">
        <v>353</v>
      </c>
      <c r="Y153" s="112">
        <v>45743</v>
      </c>
      <c r="Z153" s="111" t="s">
        <v>392</v>
      </c>
      <c r="AA153" s="111" t="s">
        <v>355</v>
      </c>
    </row>
    <row r="154" spans="1:27" ht="15.6">
      <c r="A154" s="110" t="s">
        <v>835</v>
      </c>
      <c r="B154" s="106" t="s">
        <v>836</v>
      </c>
      <c r="C154" s="106" t="s">
        <v>837</v>
      </c>
      <c r="D154" s="106" t="s">
        <v>838</v>
      </c>
      <c r="E154" s="106">
        <v>28429</v>
      </c>
      <c r="F154" s="106" t="s">
        <v>631</v>
      </c>
      <c r="G154" s="106" t="s">
        <v>371</v>
      </c>
      <c r="H154" s="106" t="s">
        <v>372</v>
      </c>
      <c r="I154" s="106">
        <v>2</v>
      </c>
      <c r="J154" s="106">
        <v>2</v>
      </c>
      <c r="K154" s="106">
        <v>1</v>
      </c>
      <c r="L154" s="106">
        <v>1</v>
      </c>
      <c r="M154" s="106">
        <v>0</v>
      </c>
      <c r="N154" s="106">
        <v>1</v>
      </c>
      <c r="O154" s="106">
        <v>3</v>
      </c>
      <c r="P154" s="106">
        <v>0</v>
      </c>
      <c r="Q154" s="106">
        <v>0</v>
      </c>
      <c r="R154" s="106">
        <v>0</v>
      </c>
      <c r="S154" s="106">
        <v>0</v>
      </c>
      <c r="T154" s="106">
        <v>1</v>
      </c>
      <c r="U154" s="106">
        <v>2</v>
      </c>
      <c r="V154" s="106">
        <v>2</v>
      </c>
      <c r="W154" s="106" t="s">
        <v>313</v>
      </c>
      <c r="X154" s="111" t="s">
        <v>353</v>
      </c>
      <c r="Y154" s="112">
        <v>45526</v>
      </c>
      <c r="Z154" s="111" t="s">
        <v>392</v>
      </c>
      <c r="AA154" s="111" t="s">
        <v>355</v>
      </c>
    </row>
    <row r="155" spans="1:27" ht="15.6">
      <c r="A155" s="110" t="s">
        <v>839</v>
      </c>
      <c r="B155" s="106" t="s">
        <v>840</v>
      </c>
      <c r="C155" s="106" t="s">
        <v>841</v>
      </c>
      <c r="D155" s="106" t="s">
        <v>369</v>
      </c>
      <c r="E155" s="106">
        <v>14094</v>
      </c>
      <c r="F155" s="106" t="s">
        <v>370</v>
      </c>
      <c r="G155" s="106" t="s">
        <v>371</v>
      </c>
      <c r="H155" s="106" t="s">
        <v>372</v>
      </c>
      <c r="I155" s="106">
        <v>8</v>
      </c>
      <c r="J155" s="106">
        <v>12</v>
      </c>
      <c r="K155" s="106">
        <v>0</v>
      </c>
      <c r="L155" s="106">
        <v>0</v>
      </c>
      <c r="M155" s="106">
        <v>0</v>
      </c>
      <c r="N155" s="106">
        <v>0</v>
      </c>
      <c r="O155" s="106">
        <v>0</v>
      </c>
      <c r="P155" s="106">
        <v>0</v>
      </c>
      <c r="Q155" s="106">
        <v>12</v>
      </c>
      <c r="R155" s="106">
        <v>0</v>
      </c>
      <c r="S155" s="106">
        <v>0</v>
      </c>
      <c r="T155" s="106">
        <v>0</v>
      </c>
      <c r="U155" s="106">
        <v>12</v>
      </c>
      <c r="V155" s="106">
        <v>4</v>
      </c>
      <c r="W155" s="106" t="s">
        <v>313</v>
      </c>
      <c r="X155" s="111" t="s">
        <v>313</v>
      </c>
      <c r="Y155" s="111" t="s">
        <v>313</v>
      </c>
      <c r="Z155" s="111" t="s">
        <v>313</v>
      </c>
      <c r="AA155" s="111" t="s">
        <v>313</v>
      </c>
    </row>
    <row r="156" spans="1:27" ht="15.6">
      <c r="A156" s="110" t="s">
        <v>213</v>
      </c>
      <c r="B156" s="106" t="s">
        <v>842</v>
      </c>
      <c r="C156" s="106" t="s">
        <v>843</v>
      </c>
      <c r="D156" s="106" t="s">
        <v>452</v>
      </c>
      <c r="E156" s="106">
        <v>49304</v>
      </c>
      <c r="F156" s="106" t="s">
        <v>448</v>
      </c>
      <c r="G156" s="106" t="s">
        <v>360</v>
      </c>
      <c r="H156" s="106" t="s">
        <v>372</v>
      </c>
      <c r="I156" s="106">
        <v>35</v>
      </c>
      <c r="J156" s="107">
        <v>1136</v>
      </c>
      <c r="K156" s="106">
        <v>109</v>
      </c>
      <c r="L156" s="106">
        <v>70</v>
      </c>
      <c r="M156" s="106">
        <v>37</v>
      </c>
      <c r="N156" s="106">
        <v>137</v>
      </c>
      <c r="O156" s="107">
        <v>1106</v>
      </c>
      <c r="P156" s="106">
        <v>6</v>
      </c>
      <c r="Q156" s="106">
        <v>104</v>
      </c>
      <c r="R156" s="106">
        <v>57</v>
      </c>
      <c r="S156" s="106">
        <v>41</v>
      </c>
      <c r="T156" s="106">
        <v>81</v>
      </c>
      <c r="U156" s="107">
        <v>1173</v>
      </c>
      <c r="V156" s="106">
        <v>435</v>
      </c>
      <c r="W156" s="107">
        <v>1800</v>
      </c>
      <c r="X156" s="111" t="s">
        <v>313</v>
      </c>
      <c r="Y156" s="111" t="s">
        <v>313</v>
      </c>
      <c r="Z156" s="111" t="s">
        <v>313</v>
      </c>
      <c r="AA156" s="111" t="s">
        <v>313</v>
      </c>
    </row>
    <row r="157" spans="1:27" ht="15.6">
      <c r="A157" s="110" t="s">
        <v>844</v>
      </c>
      <c r="B157" s="106" t="s">
        <v>845</v>
      </c>
      <c r="C157" s="106" t="s">
        <v>785</v>
      </c>
      <c r="D157" s="106" t="s">
        <v>447</v>
      </c>
      <c r="E157" s="106">
        <v>44505</v>
      </c>
      <c r="F157" s="106" t="s">
        <v>448</v>
      </c>
      <c r="G157" s="106" t="s">
        <v>371</v>
      </c>
      <c r="H157" s="106" t="s">
        <v>352</v>
      </c>
      <c r="I157" s="106">
        <v>31</v>
      </c>
      <c r="J157" s="106">
        <v>140</v>
      </c>
      <c r="K157" s="106">
        <v>37</v>
      </c>
      <c r="L157" s="106">
        <v>29</v>
      </c>
      <c r="M157" s="106">
        <v>14</v>
      </c>
      <c r="N157" s="106">
        <v>51</v>
      </c>
      <c r="O157" s="106">
        <v>170</v>
      </c>
      <c r="P157" s="106">
        <v>0</v>
      </c>
      <c r="Q157" s="106">
        <v>0</v>
      </c>
      <c r="R157" s="106">
        <v>25</v>
      </c>
      <c r="S157" s="106">
        <v>14</v>
      </c>
      <c r="T157" s="106">
        <v>13</v>
      </c>
      <c r="U157" s="106">
        <v>168</v>
      </c>
      <c r="V157" s="106">
        <v>124</v>
      </c>
      <c r="W157" s="106" t="s">
        <v>313</v>
      </c>
      <c r="X157" s="111" t="s">
        <v>313</v>
      </c>
      <c r="Y157" s="111" t="s">
        <v>313</v>
      </c>
      <c r="Z157" s="111" t="s">
        <v>313</v>
      </c>
      <c r="AA157" s="111" t="s">
        <v>313</v>
      </c>
    </row>
    <row r="158" spans="1:27" ht="15.6">
      <c r="A158" s="110" t="s">
        <v>846</v>
      </c>
      <c r="B158" s="106" t="s">
        <v>847</v>
      </c>
      <c r="C158" s="106" t="s">
        <v>848</v>
      </c>
      <c r="D158" s="106" t="s">
        <v>592</v>
      </c>
      <c r="E158" s="106">
        <v>26041</v>
      </c>
      <c r="F158" s="106" t="s">
        <v>461</v>
      </c>
      <c r="G158" s="106" t="s">
        <v>376</v>
      </c>
      <c r="H158" s="106" t="s">
        <v>372</v>
      </c>
      <c r="I158" s="106">
        <v>6</v>
      </c>
      <c r="J158" s="106">
        <v>18</v>
      </c>
      <c r="K158" s="106">
        <v>4</v>
      </c>
      <c r="L158" s="106">
        <v>2</v>
      </c>
      <c r="M158" s="106">
        <v>0</v>
      </c>
      <c r="N158" s="106">
        <v>2</v>
      </c>
      <c r="O158" s="106">
        <v>21</v>
      </c>
      <c r="P158" s="106">
        <v>1</v>
      </c>
      <c r="Q158" s="106">
        <v>1</v>
      </c>
      <c r="R158" s="106">
        <v>1</v>
      </c>
      <c r="S158" s="106">
        <v>1</v>
      </c>
      <c r="T158" s="106">
        <v>1</v>
      </c>
      <c r="U158" s="106">
        <v>22</v>
      </c>
      <c r="V158" s="106">
        <v>11</v>
      </c>
      <c r="W158" s="106" t="s">
        <v>313</v>
      </c>
      <c r="X158" s="111" t="s">
        <v>313</v>
      </c>
      <c r="Y158" s="111" t="s">
        <v>313</v>
      </c>
      <c r="Z158" s="111" t="s">
        <v>313</v>
      </c>
      <c r="AA158" s="111" t="s">
        <v>313</v>
      </c>
    </row>
    <row r="159" spans="1:27" ht="15.6">
      <c r="A159" s="110" t="s">
        <v>849</v>
      </c>
      <c r="B159" s="106" t="s">
        <v>850</v>
      </c>
      <c r="C159" s="106" t="s">
        <v>851</v>
      </c>
      <c r="D159" s="106" t="s">
        <v>852</v>
      </c>
      <c r="E159" s="106">
        <v>98421</v>
      </c>
      <c r="F159" s="106" t="s">
        <v>381</v>
      </c>
      <c r="G159" s="106" t="s">
        <v>360</v>
      </c>
      <c r="H159" s="106" t="s">
        <v>372</v>
      </c>
      <c r="I159" s="106">
        <v>50</v>
      </c>
      <c r="J159" s="106">
        <v>611</v>
      </c>
      <c r="K159" s="106">
        <v>232</v>
      </c>
      <c r="L159" s="106">
        <v>331</v>
      </c>
      <c r="M159" s="106">
        <v>221</v>
      </c>
      <c r="N159" s="106">
        <v>414</v>
      </c>
      <c r="O159" s="106">
        <v>848</v>
      </c>
      <c r="P159" s="106">
        <v>37</v>
      </c>
      <c r="Q159" s="106">
        <v>97</v>
      </c>
      <c r="R159" s="106">
        <v>299</v>
      </c>
      <c r="S159" s="106">
        <v>98</v>
      </c>
      <c r="T159" s="106">
        <v>95</v>
      </c>
      <c r="U159" s="106">
        <v>905</v>
      </c>
      <c r="V159" s="106">
        <v>860</v>
      </c>
      <c r="W159" s="107">
        <v>1181</v>
      </c>
      <c r="X159" s="111" t="s">
        <v>353</v>
      </c>
      <c r="Y159" s="112">
        <v>45687</v>
      </c>
      <c r="Z159" s="111" t="s">
        <v>354</v>
      </c>
      <c r="AA159" s="111" t="s">
        <v>355</v>
      </c>
    </row>
    <row r="160" spans="1:27" ht="15.6">
      <c r="A160" s="110" t="s">
        <v>853</v>
      </c>
      <c r="B160" s="106" t="s">
        <v>854</v>
      </c>
      <c r="C160" s="106" t="s">
        <v>855</v>
      </c>
      <c r="D160" s="106" t="s">
        <v>535</v>
      </c>
      <c r="E160" s="106">
        <v>56716</v>
      </c>
      <c r="F160" s="106" t="s">
        <v>444</v>
      </c>
      <c r="G160" s="106" t="s">
        <v>371</v>
      </c>
      <c r="H160" s="106" t="s">
        <v>372</v>
      </c>
      <c r="I160" s="106">
        <v>20</v>
      </c>
      <c r="J160" s="106">
        <v>3</v>
      </c>
      <c r="K160" s="106">
        <v>6</v>
      </c>
      <c r="L160" s="106">
        <v>3</v>
      </c>
      <c r="M160" s="106">
        <v>0</v>
      </c>
      <c r="N160" s="106">
        <v>1</v>
      </c>
      <c r="O160" s="106">
        <v>10</v>
      </c>
      <c r="P160" s="106">
        <v>0</v>
      </c>
      <c r="Q160" s="106">
        <v>1</v>
      </c>
      <c r="R160" s="106">
        <v>0</v>
      </c>
      <c r="S160" s="106">
        <v>0</v>
      </c>
      <c r="T160" s="106">
        <v>1</v>
      </c>
      <c r="U160" s="106">
        <v>11</v>
      </c>
      <c r="V160" s="106">
        <v>6</v>
      </c>
      <c r="W160" s="106" t="s">
        <v>313</v>
      </c>
      <c r="X160" s="111" t="s">
        <v>382</v>
      </c>
      <c r="Y160" s="112">
        <v>45568</v>
      </c>
      <c r="Z160" s="111" t="s">
        <v>383</v>
      </c>
      <c r="AA160" s="111" t="s">
        <v>355</v>
      </c>
    </row>
    <row r="161" spans="1:27" ht="15.6">
      <c r="A161" s="110" t="s">
        <v>856</v>
      </c>
      <c r="B161" s="106" t="s">
        <v>857</v>
      </c>
      <c r="C161" s="106" t="s">
        <v>858</v>
      </c>
      <c r="D161" s="106" t="s">
        <v>497</v>
      </c>
      <c r="E161" s="106">
        <v>5488</v>
      </c>
      <c r="F161" s="106" t="s">
        <v>402</v>
      </c>
      <c r="G161" s="106" t="s">
        <v>371</v>
      </c>
      <c r="H161" s="106" t="s">
        <v>372</v>
      </c>
      <c r="I161" s="106">
        <v>11</v>
      </c>
      <c r="J161" s="106">
        <v>8</v>
      </c>
      <c r="K161" s="106">
        <v>1</v>
      </c>
      <c r="L161" s="106">
        <v>2</v>
      </c>
      <c r="M161" s="106">
        <v>1</v>
      </c>
      <c r="N161" s="106">
        <v>1</v>
      </c>
      <c r="O161" s="106">
        <v>11</v>
      </c>
      <c r="P161" s="106">
        <v>0</v>
      </c>
      <c r="Q161" s="106">
        <v>0</v>
      </c>
      <c r="R161" s="106">
        <v>1</v>
      </c>
      <c r="S161" s="106">
        <v>0</v>
      </c>
      <c r="T161" s="106">
        <v>1</v>
      </c>
      <c r="U161" s="106">
        <v>10</v>
      </c>
      <c r="V161" s="106">
        <v>5</v>
      </c>
      <c r="W161" s="106" t="s">
        <v>313</v>
      </c>
      <c r="X161" s="111" t="s">
        <v>425</v>
      </c>
      <c r="Y161" s="112">
        <v>45869</v>
      </c>
      <c r="Z161" s="111" t="s">
        <v>426</v>
      </c>
      <c r="AA161" s="111" t="s">
        <v>355</v>
      </c>
    </row>
    <row r="162" spans="1:27" ht="15.6">
      <c r="A162" s="110" t="s">
        <v>859</v>
      </c>
      <c r="B162" s="106" t="s">
        <v>860</v>
      </c>
      <c r="C162" s="106" t="s">
        <v>861</v>
      </c>
      <c r="D162" s="106" t="s">
        <v>412</v>
      </c>
      <c r="E162" s="106">
        <v>40031</v>
      </c>
      <c r="F162" s="106" t="s">
        <v>413</v>
      </c>
      <c r="G162" s="106" t="s">
        <v>371</v>
      </c>
      <c r="H162" s="106" t="s">
        <v>372</v>
      </c>
      <c r="I162" s="106">
        <v>39</v>
      </c>
      <c r="J162" s="106">
        <v>48</v>
      </c>
      <c r="K162" s="106">
        <v>38</v>
      </c>
      <c r="L162" s="106">
        <v>25</v>
      </c>
      <c r="M162" s="106">
        <v>14</v>
      </c>
      <c r="N162" s="106">
        <v>49</v>
      </c>
      <c r="O162" s="106">
        <v>76</v>
      </c>
      <c r="P162" s="106">
        <v>0</v>
      </c>
      <c r="Q162" s="106">
        <v>0</v>
      </c>
      <c r="R162" s="106">
        <v>16</v>
      </c>
      <c r="S162" s="106">
        <v>17</v>
      </c>
      <c r="T162" s="106">
        <v>25</v>
      </c>
      <c r="U162" s="106">
        <v>67</v>
      </c>
      <c r="V162" s="106">
        <v>68</v>
      </c>
      <c r="W162" s="106" t="s">
        <v>313</v>
      </c>
      <c r="X162" s="111" t="s">
        <v>425</v>
      </c>
      <c r="Y162" s="112">
        <v>45834</v>
      </c>
      <c r="Z162" s="111" t="s">
        <v>383</v>
      </c>
      <c r="AA162" s="111" t="s">
        <v>355</v>
      </c>
    </row>
    <row r="163" spans="1:27" ht="15.6">
      <c r="A163" s="110" t="s">
        <v>862</v>
      </c>
      <c r="B163" s="106" t="s">
        <v>863</v>
      </c>
      <c r="C163" s="106" t="s">
        <v>864</v>
      </c>
      <c r="D163" s="106" t="s">
        <v>387</v>
      </c>
      <c r="E163" s="106">
        <v>32839</v>
      </c>
      <c r="F163" s="106" t="s">
        <v>388</v>
      </c>
      <c r="G163" s="106" t="s">
        <v>371</v>
      </c>
      <c r="H163" s="106" t="s">
        <v>372</v>
      </c>
      <c r="I163" s="106">
        <v>3</v>
      </c>
      <c r="J163" s="106">
        <v>16</v>
      </c>
      <c r="K163" s="106">
        <v>11</v>
      </c>
      <c r="L163" s="106">
        <v>12</v>
      </c>
      <c r="M163" s="106">
        <v>4</v>
      </c>
      <c r="N163" s="106">
        <v>4</v>
      </c>
      <c r="O163" s="106">
        <v>21</v>
      </c>
      <c r="P163" s="106">
        <v>2</v>
      </c>
      <c r="Q163" s="106">
        <v>16</v>
      </c>
      <c r="R163" s="106">
        <v>4</v>
      </c>
      <c r="S163" s="106">
        <v>3</v>
      </c>
      <c r="T163" s="106">
        <v>2</v>
      </c>
      <c r="U163" s="106">
        <v>34</v>
      </c>
      <c r="V163" s="106">
        <v>10</v>
      </c>
      <c r="W163" s="106" t="s">
        <v>313</v>
      </c>
      <c r="X163" s="111" t="s">
        <v>353</v>
      </c>
      <c r="Y163" s="112">
        <v>45519</v>
      </c>
      <c r="Z163" s="111" t="s">
        <v>392</v>
      </c>
      <c r="AA163" s="111" t="s">
        <v>355</v>
      </c>
    </row>
    <row r="164" spans="1:27" ht="15.6">
      <c r="A164" s="110" t="s">
        <v>865</v>
      </c>
      <c r="B164" s="106" t="s">
        <v>866</v>
      </c>
      <c r="C164" s="106" t="s">
        <v>867</v>
      </c>
      <c r="D164" s="106" t="s">
        <v>369</v>
      </c>
      <c r="E164" s="106">
        <v>10924</v>
      </c>
      <c r="F164" s="106" t="s">
        <v>420</v>
      </c>
      <c r="G164" s="106" t="s">
        <v>376</v>
      </c>
      <c r="H164" s="106" t="s">
        <v>352</v>
      </c>
      <c r="I164" s="106">
        <v>62</v>
      </c>
      <c r="J164" s="106">
        <v>44</v>
      </c>
      <c r="K164" s="106">
        <v>16</v>
      </c>
      <c r="L164" s="106">
        <v>58</v>
      </c>
      <c r="M164" s="106">
        <v>48</v>
      </c>
      <c r="N164" s="106">
        <v>87</v>
      </c>
      <c r="O164" s="106">
        <v>79</v>
      </c>
      <c r="P164" s="106">
        <v>0</v>
      </c>
      <c r="Q164" s="106">
        <v>0</v>
      </c>
      <c r="R164" s="106">
        <v>34</v>
      </c>
      <c r="S164" s="106">
        <v>36</v>
      </c>
      <c r="T164" s="106">
        <v>24</v>
      </c>
      <c r="U164" s="106">
        <v>72</v>
      </c>
      <c r="V164" s="106">
        <v>63</v>
      </c>
      <c r="W164" s="106" t="s">
        <v>313</v>
      </c>
      <c r="X164" s="111" t="s">
        <v>353</v>
      </c>
      <c r="Y164" s="112">
        <v>45638</v>
      </c>
      <c r="Z164" s="111" t="s">
        <v>392</v>
      </c>
      <c r="AA164" s="111" t="s">
        <v>355</v>
      </c>
    </row>
    <row r="165" spans="1:27" ht="15.6">
      <c r="A165" s="110" t="s">
        <v>217</v>
      </c>
      <c r="B165" s="106" t="s">
        <v>868</v>
      </c>
      <c r="C165" s="106" t="s">
        <v>869</v>
      </c>
      <c r="D165" s="106" t="s">
        <v>358</v>
      </c>
      <c r="E165" s="106">
        <v>92154</v>
      </c>
      <c r="F165" s="106" t="s">
        <v>707</v>
      </c>
      <c r="G165" s="106" t="s">
        <v>360</v>
      </c>
      <c r="H165" s="106" t="s">
        <v>372</v>
      </c>
      <c r="I165" s="106">
        <v>63</v>
      </c>
      <c r="J165" s="106">
        <v>993</v>
      </c>
      <c r="K165" s="106">
        <v>329</v>
      </c>
      <c r="L165" s="106">
        <v>87</v>
      </c>
      <c r="M165" s="106">
        <v>66</v>
      </c>
      <c r="N165" s="106">
        <v>237</v>
      </c>
      <c r="O165" s="106">
        <v>965</v>
      </c>
      <c r="P165" s="106">
        <v>21</v>
      </c>
      <c r="Q165" s="106">
        <v>252</v>
      </c>
      <c r="R165" s="106">
        <v>142</v>
      </c>
      <c r="S165" s="106">
        <v>47</v>
      </c>
      <c r="T165" s="106">
        <v>83</v>
      </c>
      <c r="U165" s="107">
        <v>1203</v>
      </c>
      <c r="V165" s="106">
        <v>511</v>
      </c>
      <c r="W165" s="106">
        <v>750</v>
      </c>
      <c r="X165" s="111" t="s">
        <v>353</v>
      </c>
      <c r="Y165" s="112">
        <v>45603</v>
      </c>
      <c r="Z165" s="111" t="s">
        <v>354</v>
      </c>
      <c r="AA165" s="111" t="s">
        <v>355</v>
      </c>
    </row>
    <row r="166" spans="1:27" ht="15.6">
      <c r="A166" s="110" t="s">
        <v>870</v>
      </c>
      <c r="B166" s="106" t="s">
        <v>871</v>
      </c>
      <c r="C166" s="106" t="s">
        <v>872</v>
      </c>
      <c r="D166" s="106" t="s">
        <v>489</v>
      </c>
      <c r="E166" s="106">
        <v>88081</v>
      </c>
      <c r="F166" s="106" t="s">
        <v>490</v>
      </c>
      <c r="G166" s="106" t="s">
        <v>351</v>
      </c>
      <c r="H166" s="106" t="s">
        <v>372</v>
      </c>
      <c r="I166" s="106">
        <v>61</v>
      </c>
      <c r="J166" s="106">
        <v>612</v>
      </c>
      <c r="K166" s="106">
        <v>116</v>
      </c>
      <c r="L166" s="106">
        <v>70</v>
      </c>
      <c r="M166" s="106">
        <v>48</v>
      </c>
      <c r="N166" s="106">
        <v>140</v>
      </c>
      <c r="O166" s="106">
        <v>592</v>
      </c>
      <c r="P166" s="106">
        <v>12</v>
      </c>
      <c r="Q166" s="106">
        <v>103</v>
      </c>
      <c r="R166" s="106">
        <v>58</v>
      </c>
      <c r="S166" s="106">
        <v>39</v>
      </c>
      <c r="T166" s="106">
        <v>65</v>
      </c>
      <c r="U166" s="106">
        <v>684</v>
      </c>
      <c r="V166" s="106">
        <v>329</v>
      </c>
      <c r="W166" s="106">
        <v>500</v>
      </c>
      <c r="X166" s="111" t="s">
        <v>353</v>
      </c>
      <c r="Y166" s="112">
        <v>45603</v>
      </c>
      <c r="Z166" s="111" t="s">
        <v>354</v>
      </c>
      <c r="AA166" s="111" t="s">
        <v>355</v>
      </c>
    </row>
    <row r="167" spans="1:27" ht="15.6">
      <c r="A167" s="110" t="s">
        <v>873</v>
      </c>
      <c r="B167" s="106" t="s">
        <v>874</v>
      </c>
      <c r="C167" s="106" t="s">
        <v>875</v>
      </c>
      <c r="D167" s="106" t="s">
        <v>675</v>
      </c>
      <c r="E167" s="106">
        <v>65655</v>
      </c>
      <c r="F167" s="106" t="s">
        <v>413</v>
      </c>
      <c r="G167" s="106" t="s">
        <v>376</v>
      </c>
      <c r="H167" s="106" t="s">
        <v>313</v>
      </c>
      <c r="I167" s="106">
        <v>22</v>
      </c>
      <c r="J167" s="106">
        <v>6</v>
      </c>
      <c r="K167" s="106">
        <v>1</v>
      </c>
      <c r="L167" s="106">
        <v>7</v>
      </c>
      <c r="M167" s="106">
        <v>4</v>
      </c>
      <c r="N167" s="106">
        <v>9</v>
      </c>
      <c r="O167" s="106">
        <v>10</v>
      </c>
      <c r="P167" s="106">
        <v>0</v>
      </c>
      <c r="Q167" s="106">
        <v>0</v>
      </c>
      <c r="R167" s="106">
        <v>4</v>
      </c>
      <c r="S167" s="106">
        <v>3</v>
      </c>
      <c r="T167" s="106">
        <v>3</v>
      </c>
      <c r="U167" s="106">
        <v>9</v>
      </c>
      <c r="V167" s="106">
        <v>11</v>
      </c>
      <c r="W167" s="106" t="s">
        <v>313</v>
      </c>
      <c r="X167" s="111" t="s">
        <v>313</v>
      </c>
      <c r="Y167" s="111" t="s">
        <v>313</v>
      </c>
      <c r="Z167" s="111" t="s">
        <v>313</v>
      </c>
      <c r="AA167" s="111" t="s">
        <v>313</v>
      </c>
    </row>
    <row r="168" spans="1:27" ht="15.6">
      <c r="A168" s="110" t="s">
        <v>876</v>
      </c>
      <c r="B168" s="106" t="s">
        <v>877</v>
      </c>
      <c r="C168" s="106" t="s">
        <v>878</v>
      </c>
      <c r="D168" s="106" t="s">
        <v>762</v>
      </c>
      <c r="E168" s="106">
        <v>57701</v>
      </c>
      <c r="F168" s="106" t="s">
        <v>444</v>
      </c>
      <c r="G168" s="106" t="s">
        <v>371</v>
      </c>
      <c r="H168" s="106" t="s">
        <v>372</v>
      </c>
      <c r="I168" s="106">
        <v>4</v>
      </c>
      <c r="J168" s="106">
        <v>2</v>
      </c>
      <c r="K168" s="106">
        <v>0</v>
      </c>
      <c r="L168" s="106">
        <v>0</v>
      </c>
      <c r="M168" s="106">
        <v>0</v>
      </c>
      <c r="N168" s="106">
        <v>0</v>
      </c>
      <c r="O168" s="106">
        <v>2</v>
      </c>
      <c r="P168" s="106">
        <v>0</v>
      </c>
      <c r="Q168" s="106">
        <v>0</v>
      </c>
      <c r="R168" s="106">
        <v>0</v>
      </c>
      <c r="S168" s="106">
        <v>0</v>
      </c>
      <c r="T168" s="106">
        <v>0</v>
      </c>
      <c r="U168" s="106">
        <v>2</v>
      </c>
      <c r="V168" s="106">
        <v>2</v>
      </c>
      <c r="W168" s="106" t="s">
        <v>313</v>
      </c>
      <c r="X168" s="111" t="s">
        <v>382</v>
      </c>
      <c r="Y168" s="112">
        <v>44581</v>
      </c>
      <c r="Z168" s="111" t="s">
        <v>383</v>
      </c>
      <c r="AA168" s="111" t="s">
        <v>355</v>
      </c>
    </row>
    <row r="169" spans="1:27" ht="15.6">
      <c r="A169" s="110" t="s">
        <v>879</v>
      </c>
      <c r="B169" s="106" t="s">
        <v>880</v>
      </c>
      <c r="C169" s="106" t="s">
        <v>881</v>
      </c>
      <c r="D169" s="106" t="s">
        <v>675</v>
      </c>
      <c r="E169" s="106">
        <v>65401</v>
      </c>
      <c r="F169" s="106" t="s">
        <v>413</v>
      </c>
      <c r="G169" s="106" t="s">
        <v>371</v>
      </c>
      <c r="H169" s="106" t="s">
        <v>372</v>
      </c>
      <c r="I169" s="106">
        <v>38</v>
      </c>
      <c r="J169" s="106">
        <v>5</v>
      </c>
      <c r="K169" s="106">
        <v>3</v>
      </c>
      <c r="L169" s="106">
        <v>5</v>
      </c>
      <c r="M169" s="106">
        <v>4</v>
      </c>
      <c r="N169" s="106">
        <v>4</v>
      </c>
      <c r="O169" s="106">
        <v>11</v>
      </c>
      <c r="P169" s="106">
        <v>1</v>
      </c>
      <c r="Q169" s="106">
        <v>0</v>
      </c>
      <c r="R169" s="106">
        <v>2</v>
      </c>
      <c r="S169" s="106">
        <v>2</v>
      </c>
      <c r="T169" s="106">
        <v>2</v>
      </c>
      <c r="U169" s="106">
        <v>10</v>
      </c>
      <c r="V169" s="106">
        <v>7</v>
      </c>
      <c r="W169" s="106" t="s">
        <v>313</v>
      </c>
      <c r="X169" s="111" t="s">
        <v>313</v>
      </c>
      <c r="Y169" s="111" t="s">
        <v>313</v>
      </c>
      <c r="Z169" s="111" t="s">
        <v>313</v>
      </c>
      <c r="AA169" s="111" t="s">
        <v>313</v>
      </c>
    </row>
    <row r="170" spans="1:27" ht="15.6">
      <c r="A170" s="110" t="s">
        <v>882</v>
      </c>
      <c r="B170" s="106" t="s">
        <v>883</v>
      </c>
      <c r="C170" s="106" t="s">
        <v>884</v>
      </c>
      <c r="D170" s="106" t="s">
        <v>543</v>
      </c>
      <c r="E170" s="106">
        <v>68949</v>
      </c>
      <c r="F170" s="106" t="s">
        <v>444</v>
      </c>
      <c r="G170" s="106" t="s">
        <v>371</v>
      </c>
      <c r="H170" s="106" t="s">
        <v>372</v>
      </c>
      <c r="I170" s="106">
        <v>58</v>
      </c>
      <c r="J170" s="106">
        <v>6</v>
      </c>
      <c r="K170" s="106">
        <v>5</v>
      </c>
      <c r="L170" s="106">
        <v>10</v>
      </c>
      <c r="M170" s="106">
        <v>6</v>
      </c>
      <c r="N170" s="106">
        <v>16</v>
      </c>
      <c r="O170" s="106">
        <v>8</v>
      </c>
      <c r="P170" s="106">
        <v>1</v>
      </c>
      <c r="Q170" s="106">
        <v>1</v>
      </c>
      <c r="R170" s="106">
        <v>6</v>
      </c>
      <c r="S170" s="106">
        <v>6</v>
      </c>
      <c r="T170" s="106">
        <v>6</v>
      </c>
      <c r="U170" s="106">
        <v>8</v>
      </c>
      <c r="V170" s="106">
        <v>15</v>
      </c>
      <c r="W170" s="106" t="s">
        <v>313</v>
      </c>
      <c r="X170" s="111" t="s">
        <v>353</v>
      </c>
      <c r="Y170" s="112">
        <v>45694</v>
      </c>
      <c r="Z170" s="111" t="s">
        <v>392</v>
      </c>
      <c r="AA170" s="111" t="s">
        <v>355</v>
      </c>
    </row>
    <row r="171" spans="1:27" ht="15.6">
      <c r="A171" s="110" t="s">
        <v>885</v>
      </c>
      <c r="B171" s="106" t="s">
        <v>886</v>
      </c>
      <c r="C171" s="106" t="s">
        <v>887</v>
      </c>
      <c r="D171" s="106" t="s">
        <v>396</v>
      </c>
      <c r="E171" s="106">
        <v>35447</v>
      </c>
      <c r="F171" s="106" t="s">
        <v>350</v>
      </c>
      <c r="G171" s="106" t="s">
        <v>376</v>
      </c>
      <c r="H171" s="106" t="s">
        <v>372</v>
      </c>
      <c r="I171" s="106">
        <v>4</v>
      </c>
      <c r="J171" s="106">
        <v>26</v>
      </c>
      <c r="K171" s="106">
        <v>7</v>
      </c>
      <c r="L171" s="106">
        <v>4</v>
      </c>
      <c r="M171" s="106">
        <v>2</v>
      </c>
      <c r="N171" s="106">
        <v>5</v>
      </c>
      <c r="O171" s="106">
        <v>30</v>
      </c>
      <c r="P171" s="106">
        <v>2</v>
      </c>
      <c r="Q171" s="106">
        <v>2</v>
      </c>
      <c r="R171" s="106">
        <v>3</v>
      </c>
      <c r="S171" s="106">
        <v>2</v>
      </c>
      <c r="T171" s="106">
        <v>3</v>
      </c>
      <c r="U171" s="106">
        <v>30</v>
      </c>
      <c r="V171" s="106">
        <v>16</v>
      </c>
      <c r="W171" s="106" t="s">
        <v>313</v>
      </c>
      <c r="X171" s="111" t="s">
        <v>353</v>
      </c>
      <c r="Y171" s="112">
        <v>45260</v>
      </c>
      <c r="Z171" s="111" t="s">
        <v>392</v>
      </c>
      <c r="AA171" s="111" t="s">
        <v>355</v>
      </c>
    </row>
    <row r="172" spans="1:27" ht="15.6">
      <c r="A172" s="110" t="s">
        <v>888</v>
      </c>
      <c r="B172" s="106" t="s">
        <v>889</v>
      </c>
      <c r="C172" s="106" t="s">
        <v>890</v>
      </c>
      <c r="D172" s="106" t="s">
        <v>460</v>
      </c>
      <c r="E172" s="106">
        <v>18428</v>
      </c>
      <c r="F172" s="106" t="s">
        <v>461</v>
      </c>
      <c r="G172" s="106" t="s">
        <v>376</v>
      </c>
      <c r="H172" s="106" t="s">
        <v>352</v>
      </c>
      <c r="I172" s="106">
        <v>59</v>
      </c>
      <c r="J172" s="106">
        <v>131</v>
      </c>
      <c r="K172" s="106">
        <v>58</v>
      </c>
      <c r="L172" s="106">
        <v>31</v>
      </c>
      <c r="M172" s="106">
        <v>18</v>
      </c>
      <c r="N172" s="106">
        <v>74</v>
      </c>
      <c r="O172" s="106">
        <v>164</v>
      </c>
      <c r="P172" s="106">
        <v>0</v>
      </c>
      <c r="Q172" s="106">
        <v>0</v>
      </c>
      <c r="R172" s="106">
        <v>31</v>
      </c>
      <c r="S172" s="106">
        <v>21</v>
      </c>
      <c r="T172" s="106">
        <v>29</v>
      </c>
      <c r="U172" s="106">
        <v>157</v>
      </c>
      <c r="V172" s="106">
        <v>104</v>
      </c>
      <c r="W172" s="106">
        <v>100</v>
      </c>
      <c r="X172" s="111" t="s">
        <v>353</v>
      </c>
      <c r="Y172" s="112">
        <v>45715</v>
      </c>
      <c r="Z172" s="111" t="s">
        <v>354</v>
      </c>
      <c r="AA172" s="111" t="s">
        <v>355</v>
      </c>
    </row>
    <row r="173" spans="1:27" ht="15.6">
      <c r="A173" s="110" t="s">
        <v>221</v>
      </c>
      <c r="B173" s="106" t="s">
        <v>891</v>
      </c>
      <c r="C173" s="106" t="s">
        <v>892</v>
      </c>
      <c r="D173" s="106" t="s">
        <v>364</v>
      </c>
      <c r="E173" s="106">
        <v>70576</v>
      </c>
      <c r="F173" s="106" t="s">
        <v>350</v>
      </c>
      <c r="G173" s="106" t="s">
        <v>376</v>
      </c>
      <c r="H173" s="106" t="s">
        <v>352</v>
      </c>
      <c r="I173" s="106">
        <v>14</v>
      </c>
      <c r="J173" s="106">
        <v>506</v>
      </c>
      <c r="K173" s="106">
        <v>144</v>
      </c>
      <c r="L173" s="106">
        <v>153</v>
      </c>
      <c r="M173" s="106">
        <v>106</v>
      </c>
      <c r="N173" s="106">
        <v>242</v>
      </c>
      <c r="O173" s="106">
        <v>666</v>
      </c>
      <c r="P173" s="106">
        <v>0</v>
      </c>
      <c r="Q173" s="106">
        <v>0</v>
      </c>
      <c r="R173" s="106">
        <v>128</v>
      </c>
      <c r="S173" s="106">
        <v>58</v>
      </c>
      <c r="T173" s="106">
        <v>87</v>
      </c>
      <c r="U173" s="106">
        <v>635</v>
      </c>
      <c r="V173" s="106">
        <v>608</v>
      </c>
      <c r="W173" s="106" t="s">
        <v>313</v>
      </c>
      <c r="X173" s="111" t="s">
        <v>353</v>
      </c>
      <c r="Y173" s="112">
        <v>45757</v>
      </c>
      <c r="Z173" s="111" t="s">
        <v>354</v>
      </c>
      <c r="AA173" s="111" t="s">
        <v>355</v>
      </c>
    </row>
    <row r="174" spans="1:27" ht="15.6">
      <c r="A174" s="110" t="s">
        <v>893</v>
      </c>
      <c r="B174" s="106" t="s">
        <v>894</v>
      </c>
      <c r="C174" s="106" t="s">
        <v>895</v>
      </c>
      <c r="D174" s="106" t="s">
        <v>387</v>
      </c>
      <c r="E174" s="106">
        <v>33762</v>
      </c>
      <c r="F174" s="106" t="s">
        <v>388</v>
      </c>
      <c r="G174" s="106" t="s">
        <v>371</v>
      </c>
      <c r="H174" s="106" t="s">
        <v>372</v>
      </c>
      <c r="I174" s="106">
        <v>2</v>
      </c>
      <c r="J174" s="106">
        <v>26</v>
      </c>
      <c r="K174" s="106">
        <v>8</v>
      </c>
      <c r="L174" s="106">
        <v>6</v>
      </c>
      <c r="M174" s="106">
        <v>2</v>
      </c>
      <c r="N174" s="106">
        <v>6</v>
      </c>
      <c r="O174" s="106">
        <v>25</v>
      </c>
      <c r="P174" s="106">
        <v>1</v>
      </c>
      <c r="Q174" s="106">
        <v>10</v>
      </c>
      <c r="R174" s="106">
        <v>5</v>
      </c>
      <c r="S174" s="106">
        <v>2</v>
      </c>
      <c r="T174" s="106">
        <v>3</v>
      </c>
      <c r="U174" s="106">
        <v>32</v>
      </c>
      <c r="V174" s="106">
        <v>14</v>
      </c>
      <c r="W174" s="106" t="s">
        <v>313</v>
      </c>
      <c r="X174" s="111" t="s">
        <v>353</v>
      </c>
      <c r="Y174" s="112">
        <v>45127</v>
      </c>
      <c r="Z174" s="111" t="s">
        <v>392</v>
      </c>
      <c r="AA174" s="111" t="s">
        <v>355</v>
      </c>
    </row>
    <row r="175" spans="1:27" ht="15.6">
      <c r="A175" s="110" t="s">
        <v>896</v>
      </c>
      <c r="B175" s="106" t="s">
        <v>897</v>
      </c>
      <c r="C175" s="106" t="s">
        <v>898</v>
      </c>
      <c r="D175" s="106" t="s">
        <v>752</v>
      </c>
      <c r="E175" s="106">
        <v>82201</v>
      </c>
      <c r="F175" s="106" t="s">
        <v>562</v>
      </c>
      <c r="G175" s="106" t="s">
        <v>371</v>
      </c>
      <c r="H175" s="106" t="s">
        <v>372</v>
      </c>
      <c r="I175" s="106">
        <v>2</v>
      </c>
      <c r="J175" s="106">
        <v>1</v>
      </c>
      <c r="K175" s="106">
        <v>1</v>
      </c>
      <c r="L175" s="106">
        <v>1</v>
      </c>
      <c r="M175" s="106">
        <v>0</v>
      </c>
      <c r="N175" s="106">
        <v>1</v>
      </c>
      <c r="O175" s="106">
        <v>2</v>
      </c>
      <c r="P175" s="106">
        <v>0</v>
      </c>
      <c r="Q175" s="106">
        <v>0</v>
      </c>
      <c r="R175" s="106">
        <v>1</v>
      </c>
      <c r="S175" s="106">
        <v>0</v>
      </c>
      <c r="T175" s="106">
        <v>0</v>
      </c>
      <c r="U175" s="106">
        <v>2</v>
      </c>
      <c r="V175" s="106">
        <v>2</v>
      </c>
      <c r="W175" s="106" t="s">
        <v>313</v>
      </c>
      <c r="X175" s="111" t="s">
        <v>425</v>
      </c>
      <c r="Y175" s="112">
        <v>45820</v>
      </c>
      <c r="Z175" s="111" t="s">
        <v>392</v>
      </c>
      <c r="AA175" s="111" t="s">
        <v>355</v>
      </c>
    </row>
    <row r="176" spans="1:27" ht="15.6">
      <c r="A176" s="110" t="s">
        <v>899</v>
      </c>
      <c r="B176" s="106" t="s">
        <v>900</v>
      </c>
      <c r="C176" s="106" t="s">
        <v>901</v>
      </c>
      <c r="D176" s="106" t="s">
        <v>902</v>
      </c>
      <c r="E176" s="106">
        <v>2360</v>
      </c>
      <c r="F176" s="106" t="s">
        <v>402</v>
      </c>
      <c r="G176" s="106" t="s">
        <v>376</v>
      </c>
      <c r="H176" s="106" t="s">
        <v>352</v>
      </c>
      <c r="I176" s="106">
        <v>42</v>
      </c>
      <c r="J176" s="106">
        <v>207</v>
      </c>
      <c r="K176" s="106">
        <v>31</v>
      </c>
      <c r="L176" s="106">
        <v>155</v>
      </c>
      <c r="M176" s="106">
        <v>116</v>
      </c>
      <c r="N176" s="106">
        <v>139</v>
      </c>
      <c r="O176" s="106">
        <v>370</v>
      </c>
      <c r="P176" s="106">
        <v>0</v>
      </c>
      <c r="Q176" s="106">
        <v>0</v>
      </c>
      <c r="R176" s="106">
        <v>86</v>
      </c>
      <c r="S176" s="106">
        <v>40</v>
      </c>
      <c r="T176" s="106">
        <v>31</v>
      </c>
      <c r="U176" s="106">
        <v>352</v>
      </c>
      <c r="V176" s="106">
        <v>207</v>
      </c>
      <c r="W176" s="106" t="s">
        <v>313</v>
      </c>
      <c r="X176" s="111" t="s">
        <v>353</v>
      </c>
      <c r="Y176" s="112">
        <v>45617</v>
      </c>
      <c r="Z176" s="111" t="s">
        <v>392</v>
      </c>
      <c r="AA176" s="111" t="s">
        <v>355</v>
      </c>
    </row>
    <row r="177" spans="1:27" ht="15.6">
      <c r="A177" s="110" t="s">
        <v>903</v>
      </c>
      <c r="B177" s="106" t="s">
        <v>904</v>
      </c>
      <c r="C177" s="106" t="s">
        <v>905</v>
      </c>
      <c r="D177" s="106" t="s">
        <v>685</v>
      </c>
      <c r="E177" s="106">
        <v>50313</v>
      </c>
      <c r="F177" s="106" t="s">
        <v>444</v>
      </c>
      <c r="G177" s="106" t="s">
        <v>371</v>
      </c>
      <c r="H177" s="106" t="s">
        <v>372</v>
      </c>
      <c r="I177" s="106">
        <v>29</v>
      </c>
      <c r="J177" s="106">
        <v>20</v>
      </c>
      <c r="K177" s="106">
        <v>16</v>
      </c>
      <c r="L177" s="106">
        <v>9</v>
      </c>
      <c r="M177" s="106">
        <v>5</v>
      </c>
      <c r="N177" s="106">
        <v>25</v>
      </c>
      <c r="O177" s="106">
        <v>21</v>
      </c>
      <c r="P177" s="106">
        <v>1</v>
      </c>
      <c r="Q177" s="106">
        <v>3</v>
      </c>
      <c r="R177" s="106">
        <v>10</v>
      </c>
      <c r="S177" s="106">
        <v>9</v>
      </c>
      <c r="T177" s="106">
        <v>14</v>
      </c>
      <c r="U177" s="106">
        <v>17</v>
      </c>
      <c r="V177" s="106">
        <v>29</v>
      </c>
      <c r="W177" s="106" t="s">
        <v>313</v>
      </c>
      <c r="X177" s="111" t="s">
        <v>353</v>
      </c>
      <c r="Y177" s="112">
        <v>45694</v>
      </c>
      <c r="Z177" s="111" t="s">
        <v>392</v>
      </c>
      <c r="AA177" s="111" t="s">
        <v>397</v>
      </c>
    </row>
    <row r="178" spans="1:27" ht="15.6">
      <c r="A178" s="110" t="s">
        <v>906</v>
      </c>
      <c r="B178" s="106" t="s">
        <v>907</v>
      </c>
      <c r="C178" s="106" t="s">
        <v>908</v>
      </c>
      <c r="D178" s="106" t="s">
        <v>407</v>
      </c>
      <c r="E178" s="106">
        <v>78566</v>
      </c>
      <c r="F178" s="106" t="s">
        <v>424</v>
      </c>
      <c r="G178" s="106" t="s">
        <v>439</v>
      </c>
      <c r="H178" s="106" t="s">
        <v>372</v>
      </c>
      <c r="I178" s="106">
        <v>7</v>
      </c>
      <c r="J178" s="106">
        <v>992</v>
      </c>
      <c r="K178" s="106">
        <v>53</v>
      </c>
      <c r="L178" s="106">
        <v>21</v>
      </c>
      <c r="M178" s="106">
        <v>11</v>
      </c>
      <c r="N178" s="106">
        <v>103</v>
      </c>
      <c r="O178" s="106">
        <v>966</v>
      </c>
      <c r="P178" s="106">
        <v>1</v>
      </c>
      <c r="Q178" s="106">
        <v>7</v>
      </c>
      <c r="R178" s="106">
        <v>27</v>
      </c>
      <c r="S178" s="106">
        <v>28</v>
      </c>
      <c r="T178" s="106">
        <v>69</v>
      </c>
      <c r="U178" s="106">
        <v>953</v>
      </c>
      <c r="V178" s="106">
        <v>456</v>
      </c>
      <c r="W178" s="106">
        <v>650</v>
      </c>
      <c r="X178" s="111" t="s">
        <v>353</v>
      </c>
      <c r="Y178" s="112">
        <v>45743</v>
      </c>
      <c r="Z178" s="111" t="s">
        <v>354</v>
      </c>
      <c r="AA178" s="111" t="s">
        <v>355</v>
      </c>
    </row>
    <row r="179" spans="1:27" ht="15.6">
      <c r="A179" s="110" t="s">
        <v>909</v>
      </c>
      <c r="B179" s="106" t="s">
        <v>910</v>
      </c>
      <c r="C179" s="106" t="s">
        <v>911</v>
      </c>
      <c r="D179" s="106" t="s">
        <v>685</v>
      </c>
      <c r="E179" s="106">
        <v>51501</v>
      </c>
      <c r="F179" s="106" t="s">
        <v>444</v>
      </c>
      <c r="G179" s="106" t="s">
        <v>371</v>
      </c>
      <c r="H179" s="106" t="s">
        <v>372</v>
      </c>
      <c r="I179" s="106">
        <v>25</v>
      </c>
      <c r="J179" s="106">
        <v>7</v>
      </c>
      <c r="K179" s="106">
        <v>4</v>
      </c>
      <c r="L179" s="106">
        <v>7</v>
      </c>
      <c r="M179" s="106">
        <v>16</v>
      </c>
      <c r="N179" s="106">
        <v>22</v>
      </c>
      <c r="O179" s="106">
        <v>9</v>
      </c>
      <c r="P179" s="106">
        <v>1</v>
      </c>
      <c r="Q179" s="106">
        <v>2</v>
      </c>
      <c r="R179" s="106">
        <v>13</v>
      </c>
      <c r="S179" s="106">
        <v>6</v>
      </c>
      <c r="T179" s="106">
        <v>9</v>
      </c>
      <c r="U179" s="106">
        <v>7</v>
      </c>
      <c r="V179" s="106">
        <v>26</v>
      </c>
      <c r="W179" s="106" t="s">
        <v>313</v>
      </c>
      <c r="X179" s="111" t="s">
        <v>353</v>
      </c>
      <c r="Y179" s="112">
        <v>45589</v>
      </c>
      <c r="Z179" s="111" t="s">
        <v>392</v>
      </c>
      <c r="AA179" s="111" t="s">
        <v>355</v>
      </c>
    </row>
    <row r="180" spans="1:27" ht="15.6">
      <c r="A180" s="110" t="s">
        <v>223</v>
      </c>
      <c r="B180" s="106" t="s">
        <v>912</v>
      </c>
      <c r="C180" s="106" t="s">
        <v>913</v>
      </c>
      <c r="D180" s="106" t="s">
        <v>407</v>
      </c>
      <c r="E180" s="106">
        <v>76009</v>
      </c>
      <c r="F180" s="106" t="s">
        <v>408</v>
      </c>
      <c r="G180" s="106" t="s">
        <v>351</v>
      </c>
      <c r="H180" s="106" t="s">
        <v>372</v>
      </c>
      <c r="I180" s="106">
        <v>19</v>
      </c>
      <c r="J180" s="106">
        <v>632</v>
      </c>
      <c r="K180" s="106">
        <v>112</v>
      </c>
      <c r="L180" s="106">
        <v>157</v>
      </c>
      <c r="M180" s="106">
        <v>59</v>
      </c>
      <c r="N180" s="106">
        <v>155</v>
      </c>
      <c r="O180" s="106">
        <v>670</v>
      </c>
      <c r="P180" s="106">
        <v>31</v>
      </c>
      <c r="Q180" s="106">
        <v>104</v>
      </c>
      <c r="R180" s="106">
        <v>101</v>
      </c>
      <c r="S180" s="106">
        <v>36</v>
      </c>
      <c r="T180" s="106">
        <v>59</v>
      </c>
      <c r="U180" s="106">
        <v>763</v>
      </c>
      <c r="V180" s="106">
        <v>503</v>
      </c>
      <c r="W180" s="106">
        <v>525</v>
      </c>
      <c r="X180" s="111" t="s">
        <v>353</v>
      </c>
      <c r="Y180" s="112">
        <v>45645</v>
      </c>
      <c r="Z180" s="111" t="s">
        <v>354</v>
      </c>
      <c r="AA180" s="111" t="s">
        <v>355</v>
      </c>
    </row>
    <row r="181" spans="1:27" ht="15.6">
      <c r="A181" s="110" t="s">
        <v>914</v>
      </c>
      <c r="B181" s="106" t="s">
        <v>915</v>
      </c>
      <c r="C181" s="106" t="s">
        <v>916</v>
      </c>
      <c r="D181" s="106" t="s">
        <v>739</v>
      </c>
      <c r="E181" s="106">
        <v>38501</v>
      </c>
      <c r="F181" s="106" t="s">
        <v>350</v>
      </c>
      <c r="G181" s="106" t="s">
        <v>371</v>
      </c>
      <c r="H181" s="106" t="s">
        <v>313</v>
      </c>
      <c r="I181" s="106">
        <v>2</v>
      </c>
      <c r="J181" s="106">
        <v>10</v>
      </c>
      <c r="K181" s="106">
        <v>4</v>
      </c>
      <c r="L181" s="106">
        <v>3</v>
      </c>
      <c r="M181" s="106">
        <v>1</v>
      </c>
      <c r="N181" s="106">
        <v>5</v>
      </c>
      <c r="O181" s="106">
        <v>14</v>
      </c>
      <c r="P181" s="106">
        <v>0</v>
      </c>
      <c r="Q181" s="106">
        <v>0</v>
      </c>
      <c r="R181" s="106">
        <v>3</v>
      </c>
      <c r="S181" s="106">
        <v>3</v>
      </c>
      <c r="T181" s="106">
        <v>3</v>
      </c>
      <c r="U181" s="106">
        <v>10</v>
      </c>
      <c r="V181" s="106">
        <v>10</v>
      </c>
      <c r="W181" s="106" t="s">
        <v>313</v>
      </c>
      <c r="X181" s="111" t="s">
        <v>313</v>
      </c>
      <c r="Y181" s="111" t="s">
        <v>313</v>
      </c>
      <c r="Z181" s="111" t="s">
        <v>313</v>
      </c>
      <c r="AA181" s="111" t="s">
        <v>313</v>
      </c>
    </row>
    <row r="182" spans="1:27" ht="15.6">
      <c r="A182" s="110" t="s">
        <v>917</v>
      </c>
      <c r="B182" s="106" t="s">
        <v>918</v>
      </c>
      <c r="C182" s="106" t="s">
        <v>815</v>
      </c>
      <c r="D182" s="106" t="s">
        <v>364</v>
      </c>
      <c r="E182" s="106">
        <v>71202</v>
      </c>
      <c r="F182" s="106" t="s">
        <v>350</v>
      </c>
      <c r="G182" s="106" t="s">
        <v>376</v>
      </c>
      <c r="H182" s="106" t="s">
        <v>372</v>
      </c>
      <c r="I182" s="106">
        <v>54</v>
      </c>
      <c r="J182" s="106">
        <v>885</v>
      </c>
      <c r="K182" s="106">
        <v>136</v>
      </c>
      <c r="L182" s="106">
        <v>48</v>
      </c>
      <c r="M182" s="106">
        <v>32</v>
      </c>
      <c r="N182" s="106">
        <v>74</v>
      </c>
      <c r="O182" s="106">
        <v>282</v>
      </c>
      <c r="P182" s="106">
        <v>49</v>
      </c>
      <c r="Q182" s="106">
        <v>695</v>
      </c>
      <c r="R182" s="106">
        <v>50</v>
      </c>
      <c r="S182" s="106">
        <v>31</v>
      </c>
      <c r="T182" s="106">
        <v>56</v>
      </c>
      <c r="U182" s="106">
        <v>964</v>
      </c>
      <c r="V182" s="106">
        <v>697</v>
      </c>
      <c r="W182" s="106">
        <v>677</v>
      </c>
      <c r="X182" s="111" t="s">
        <v>353</v>
      </c>
      <c r="Y182" s="112">
        <v>45603</v>
      </c>
      <c r="Z182" s="111" t="s">
        <v>354</v>
      </c>
      <c r="AA182" s="111" t="s">
        <v>355</v>
      </c>
    </row>
    <row r="183" spans="1:27" ht="15.6">
      <c r="A183" s="110" t="s">
        <v>919</v>
      </c>
      <c r="B183" s="106" t="s">
        <v>920</v>
      </c>
      <c r="C183" s="106" t="s">
        <v>755</v>
      </c>
      <c r="D183" s="106" t="s">
        <v>407</v>
      </c>
      <c r="E183" s="106">
        <v>78046</v>
      </c>
      <c r="F183" s="106" t="s">
        <v>424</v>
      </c>
      <c r="G183" s="106" t="s">
        <v>478</v>
      </c>
      <c r="H183" s="106" t="s">
        <v>352</v>
      </c>
      <c r="I183" s="106">
        <v>63</v>
      </c>
      <c r="J183" s="106">
        <v>543</v>
      </c>
      <c r="K183" s="106">
        <v>55</v>
      </c>
      <c r="L183" s="106">
        <v>1</v>
      </c>
      <c r="M183" s="106">
        <v>0</v>
      </c>
      <c r="N183" s="106">
        <v>54</v>
      </c>
      <c r="O183" s="106">
        <v>545</v>
      </c>
      <c r="P183" s="106">
        <v>0</v>
      </c>
      <c r="Q183" s="106">
        <v>0</v>
      </c>
      <c r="R183" s="106">
        <v>3</v>
      </c>
      <c r="S183" s="106">
        <v>18</v>
      </c>
      <c r="T183" s="106">
        <v>44</v>
      </c>
      <c r="U183" s="106">
        <v>533</v>
      </c>
      <c r="V183" s="106">
        <v>320</v>
      </c>
      <c r="W183" s="106">
        <v>275</v>
      </c>
      <c r="X183" s="111" t="s">
        <v>353</v>
      </c>
      <c r="Y183" s="112">
        <v>45666</v>
      </c>
      <c r="Z183" s="111" t="s">
        <v>392</v>
      </c>
      <c r="AA183" s="111" t="s">
        <v>355</v>
      </c>
    </row>
    <row r="184" spans="1:27" ht="15.6">
      <c r="A184" s="110" t="s">
        <v>921</v>
      </c>
      <c r="B184" s="106" t="s">
        <v>922</v>
      </c>
      <c r="C184" s="106" t="s">
        <v>923</v>
      </c>
      <c r="D184" s="106" t="s">
        <v>364</v>
      </c>
      <c r="E184" s="106">
        <v>71334</v>
      </c>
      <c r="F184" s="106" t="s">
        <v>350</v>
      </c>
      <c r="G184" s="106" t="s">
        <v>376</v>
      </c>
      <c r="H184" s="106" t="s">
        <v>352</v>
      </c>
      <c r="I184" s="106">
        <v>61</v>
      </c>
      <c r="J184" s="106">
        <v>485</v>
      </c>
      <c r="K184" s="106">
        <v>87</v>
      </c>
      <c r="L184" s="106">
        <v>26</v>
      </c>
      <c r="M184" s="106">
        <v>4</v>
      </c>
      <c r="N184" s="106">
        <v>55</v>
      </c>
      <c r="O184" s="106">
        <v>546</v>
      </c>
      <c r="P184" s="106">
        <v>0</v>
      </c>
      <c r="Q184" s="106">
        <v>0</v>
      </c>
      <c r="R184" s="106">
        <v>9</v>
      </c>
      <c r="S184" s="106">
        <v>17</v>
      </c>
      <c r="T184" s="106">
        <v>40</v>
      </c>
      <c r="U184" s="106">
        <v>537</v>
      </c>
      <c r="V184" s="106">
        <v>346</v>
      </c>
      <c r="W184" s="106">
        <v>361</v>
      </c>
      <c r="X184" s="111" t="s">
        <v>353</v>
      </c>
      <c r="Y184" s="112">
        <v>45617</v>
      </c>
      <c r="Z184" s="111" t="s">
        <v>354</v>
      </c>
      <c r="AA184" s="111" t="s">
        <v>355</v>
      </c>
    </row>
    <row r="185" spans="1:27" ht="15.6">
      <c r="A185" s="110" t="s">
        <v>924</v>
      </c>
      <c r="B185" s="106" t="s">
        <v>925</v>
      </c>
      <c r="C185" s="106" t="s">
        <v>926</v>
      </c>
      <c r="D185" s="106" t="s">
        <v>467</v>
      </c>
      <c r="E185" s="106">
        <v>23860</v>
      </c>
      <c r="F185" s="106" t="s">
        <v>468</v>
      </c>
      <c r="G185" s="106" t="s">
        <v>371</v>
      </c>
      <c r="H185" s="106" t="s">
        <v>372</v>
      </c>
      <c r="I185" s="106">
        <v>3</v>
      </c>
      <c r="J185" s="106">
        <v>35</v>
      </c>
      <c r="K185" s="106">
        <v>51</v>
      </c>
      <c r="L185" s="106">
        <v>6</v>
      </c>
      <c r="M185" s="106">
        <v>2</v>
      </c>
      <c r="N185" s="106">
        <v>13</v>
      </c>
      <c r="O185" s="106">
        <v>80</v>
      </c>
      <c r="P185" s="106">
        <v>0</v>
      </c>
      <c r="Q185" s="106">
        <v>1</v>
      </c>
      <c r="R185" s="106">
        <v>5</v>
      </c>
      <c r="S185" s="106">
        <v>5</v>
      </c>
      <c r="T185" s="106">
        <v>8</v>
      </c>
      <c r="U185" s="106">
        <v>77</v>
      </c>
      <c r="V185" s="106">
        <v>38</v>
      </c>
      <c r="W185" s="106" t="s">
        <v>313</v>
      </c>
      <c r="X185" s="111" t="s">
        <v>313</v>
      </c>
      <c r="Y185" s="111" t="s">
        <v>313</v>
      </c>
      <c r="Z185" s="111" t="s">
        <v>313</v>
      </c>
      <c r="AA185" s="111" t="s">
        <v>313</v>
      </c>
    </row>
    <row r="186" spans="1:27" ht="15.6">
      <c r="A186" s="110" t="s">
        <v>927</v>
      </c>
      <c r="B186" s="106" t="s">
        <v>928</v>
      </c>
      <c r="C186" s="106" t="s">
        <v>929</v>
      </c>
      <c r="D186" s="106" t="s">
        <v>467</v>
      </c>
      <c r="E186" s="106">
        <v>24016</v>
      </c>
      <c r="F186" s="106" t="s">
        <v>468</v>
      </c>
      <c r="G186" s="106" t="s">
        <v>371</v>
      </c>
      <c r="H186" s="106" t="s">
        <v>372</v>
      </c>
      <c r="I186" s="106">
        <v>2</v>
      </c>
      <c r="J186" s="106">
        <v>1</v>
      </c>
      <c r="K186" s="106">
        <v>0</v>
      </c>
      <c r="L186" s="106">
        <v>0</v>
      </c>
      <c r="M186" s="106">
        <v>0</v>
      </c>
      <c r="N186" s="106">
        <v>0</v>
      </c>
      <c r="O186" s="106">
        <v>1</v>
      </c>
      <c r="P186" s="106">
        <v>0</v>
      </c>
      <c r="Q186" s="106">
        <v>0</v>
      </c>
      <c r="R186" s="106">
        <v>0</v>
      </c>
      <c r="S186" s="106">
        <v>0</v>
      </c>
      <c r="T186" s="106">
        <v>0</v>
      </c>
      <c r="U186" s="106">
        <v>1</v>
      </c>
      <c r="V186" s="106">
        <v>1</v>
      </c>
      <c r="W186" s="106" t="s">
        <v>313</v>
      </c>
      <c r="X186" s="111" t="s">
        <v>313</v>
      </c>
      <c r="Y186" s="111" t="s">
        <v>313</v>
      </c>
      <c r="Z186" s="111" t="s">
        <v>313</v>
      </c>
      <c r="AA186" s="111" t="s">
        <v>313</v>
      </c>
    </row>
    <row r="187" spans="1:27" ht="15.6">
      <c r="A187" s="110" t="s">
        <v>930</v>
      </c>
      <c r="B187" s="106" t="s">
        <v>931</v>
      </c>
      <c r="C187" s="106" t="s">
        <v>932</v>
      </c>
      <c r="D187" s="106" t="s">
        <v>630</v>
      </c>
      <c r="E187" s="106">
        <v>30250</v>
      </c>
      <c r="F187" s="106" t="s">
        <v>631</v>
      </c>
      <c r="G187" s="106" t="s">
        <v>478</v>
      </c>
      <c r="H187" s="106" t="s">
        <v>352</v>
      </c>
      <c r="I187" s="106">
        <v>3</v>
      </c>
      <c r="J187" s="106">
        <v>3</v>
      </c>
      <c r="K187" s="106">
        <v>4</v>
      </c>
      <c r="L187" s="106">
        <v>1</v>
      </c>
      <c r="M187" s="106">
        <v>1</v>
      </c>
      <c r="N187" s="106">
        <v>3</v>
      </c>
      <c r="O187" s="106">
        <v>6</v>
      </c>
      <c r="P187" s="106">
        <v>0</v>
      </c>
      <c r="Q187" s="106">
        <v>0</v>
      </c>
      <c r="R187" s="106">
        <v>2</v>
      </c>
      <c r="S187" s="106">
        <v>1</v>
      </c>
      <c r="T187" s="106">
        <v>1</v>
      </c>
      <c r="U187" s="106">
        <v>5</v>
      </c>
      <c r="V187" s="106">
        <v>5</v>
      </c>
      <c r="W187" s="106" t="s">
        <v>313</v>
      </c>
      <c r="X187" s="111" t="s">
        <v>353</v>
      </c>
      <c r="Y187" s="112">
        <v>45246</v>
      </c>
      <c r="Z187" s="111" t="s">
        <v>392</v>
      </c>
      <c r="AA187" s="111" t="s">
        <v>355</v>
      </c>
    </row>
    <row r="188" spans="1:27" ht="15.6">
      <c r="A188" s="110" t="s">
        <v>933</v>
      </c>
      <c r="B188" s="106" t="s">
        <v>934</v>
      </c>
      <c r="C188" s="106" t="s">
        <v>935</v>
      </c>
      <c r="D188" s="106" t="s">
        <v>467</v>
      </c>
      <c r="E188" s="106">
        <v>22801</v>
      </c>
      <c r="F188" s="106" t="s">
        <v>468</v>
      </c>
      <c r="G188" s="106" t="s">
        <v>371</v>
      </c>
      <c r="H188" s="106" t="s">
        <v>372</v>
      </c>
      <c r="I188" s="106">
        <v>2</v>
      </c>
      <c r="J188" s="106">
        <v>1</v>
      </c>
      <c r="K188" s="106">
        <v>0</v>
      </c>
      <c r="L188" s="106">
        <v>1</v>
      </c>
      <c r="M188" s="106">
        <v>0</v>
      </c>
      <c r="N188" s="106">
        <v>0</v>
      </c>
      <c r="O188" s="106">
        <v>1</v>
      </c>
      <c r="P188" s="106">
        <v>0</v>
      </c>
      <c r="Q188" s="106">
        <v>0</v>
      </c>
      <c r="R188" s="106">
        <v>0</v>
      </c>
      <c r="S188" s="106">
        <v>0</v>
      </c>
      <c r="T188" s="106">
        <v>0</v>
      </c>
      <c r="U188" s="106">
        <v>1</v>
      </c>
      <c r="V188" s="106">
        <v>1</v>
      </c>
      <c r="W188" s="106" t="s">
        <v>313</v>
      </c>
      <c r="X188" s="111" t="s">
        <v>313</v>
      </c>
      <c r="Y188" s="111" t="s">
        <v>313</v>
      </c>
      <c r="Z188" s="111" t="s">
        <v>313</v>
      </c>
      <c r="AA188" s="111" t="s">
        <v>313</v>
      </c>
    </row>
    <row r="189" spans="1:27" ht="15.6">
      <c r="A189" s="110" t="s">
        <v>936</v>
      </c>
      <c r="B189" s="106" t="s">
        <v>937</v>
      </c>
      <c r="C189" s="106" t="s">
        <v>938</v>
      </c>
      <c r="D189" s="106" t="s">
        <v>939</v>
      </c>
      <c r="E189" s="106">
        <v>96950</v>
      </c>
      <c r="F189" s="106" t="s">
        <v>456</v>
      </c>
      <c r="G189" s="106" t="s">
        <v>371</v>
      </c>
      <c r="H189" s="106" t="s">
        <v>372</v>
      </c>
      <c r="I189" s="106">
        <v>47</v>
      </c>
      <c r="J189" s="106">
        <v>4</v>
      </c>
      <c r="K189" s="106">
        <v>13</v>
      </c>
      <c r="L189" s="106">
        <v>5</v>
      </c>
      <c r="M189" s="106">
        <v>0</v>
      </c>
      <c r="N189" s="106">
        <v>4</v>
      </c>
      <c r="O189" s="106">
        <v>15</v>
      </c>
      <c r="P189" s="106">
        <v>1</v>
      </c>
      <c r="Q189" s="106">
        <v>2</v>
      </c>
      <c r="R189" s="106">
        <v>5</v>
      </c>
      <c r="S189" s="106">
        <v>1</v>
      </c>
      <c r="T189" s="106">
        <v>1</v>
      </c>
      <c r="U189" s="106">
        <v>16</v>
      </c>
      <c r="V189" s="106">
        <v>15</v>
      </c>
      <c r="W189" s="106" t="s">
        <v>313</v>
      </c>
      <c r="X189" s="111" t="s">
        <v>382</v>
      </c>
      <c r="Y189" s="112">
        <v>45758</v>
      </c>
      <c r="Z189" s="111" t="s">
        <v>383</v>
      </c>
      <c r="AA189" s="111" t="s">
        <v>355</v>
      </c>
    </row>
    <row r="190" spans="1:27" ht="15.6">
      <c r="A190" s="110" t="s">
        <v>940</v>
      </c>
      <c r="B190" s="106" t="s">
        <v>941</v>
      </c>
      <c r="C190" s="106" t="s">
        <v>942</v>
      </c>
      <c r="D190" s="106" t="s">
        <v>553</v>
      </c>
      <c r="E190" s="106">
        <v>84119</v>
      </c>
      <c r="F190" s="106" t="s">
        <v>473</v>
      </c>
      <c r="G190" s="106" t="s">
        <v>371</v>
      </c>
      <c r="H190" s="106" t="s">
        <v>372</v>
      </c>
      <c r="I190" s="106">
        <v>2</v>
      </c>
      <c r="J190" s="106">
        <v>0</v>
      </c>
      <c r="K190" s="106">
        <v>1</v>
      </c>
      <c r="L190" s="106">
        <v>0</v>
      </c>
      <c r="M190" s="106">
        <v>0</v>
      </c>
      <c r="N190" s="106">
        <v>0</v>
      </c>
      <c r="O190" s="106">
        <v>1</v>
      </c>
      <c r="P190" s="106">
        <v>0</v>
      </c>
      <c r="Q190" s="106">
        <v>0</v>
      </c>
      <c r="R190" s="106">
        <v>0</v>
      </c>
      <c r="S190" s="106">
        <v>0</v>
      </c>
      <c r="T190" s="106">
        <v>0</v>
      </c>
      <c r="U190" s="106">
        <v>1</v>
      </c>
      <c r="V190" s="106">
        <v>1</v>
      </c>
      <c r="W190" s="106" t="s">
        <v>313</v>
      </c>
      <c r="X190" s="111" t="s">
        <v>353</v>
      </c>
      <c r="Y190" s="112">
        <v>45919</v>
      </c>
      <c r="Z190" s="111" t="s">
        <v>426</v>
      </c>
      <c r="AA190" s="111" t="s">
        <v>355</v>
      </c>
    </row>
    <row r="191" spans="1:27" ht="15.6">
      <c r="A191" s="110" t="s">
        <v>943</v>
      </c>
      <c r="B191" s="106" t="s">
        <v>944</v>
      </c>
      <c r="C191" s="106" t="s">
        <v>869</v>
      </c>
      <c r="D191" s="106" t="s">
        <v>358</v>
      </c>
      <c r="E191" s="106">
        <v>92101</v>
      </c>
      <c r="F191" s="106" t="s">
        <v>707</v>
      </c>
      <c r="G191" s="106" t="s">
        <v>365</v>
      </c>
      <c r="H191" s="106" t="s">
        <v>372</v>
      </c>
      <c r="I191" s="106">
        <v>1</v>
      </c>
      <c r="J191" s="106">
        <v>7</v>
      </c>
      <c r="K191" s="106">
        <v>8</v>
      </c>
      <c r="L191" s="106">
        <v>0</v>
      </c>
      <c r="M191" s="106">
        <v>0</v>
      </c>
      <c r="N191" s="106">
        <v>4</v>
      </c>
      <c r="O191" s="106">
        <v>8</v>
      </c>
      <c r="P191" s="106">
        <v>0</v>
      </c>
      <c r="Q191" s="106">
        <v>3</v>
      </c>
      <c r="R191" s="106">
        <v>2</v>
      </c>
      <c r="S191" s="106">
        <v>1</v>
      </c>
      <c r="T191" s="106">
        <v>2</v>
      </c>
      <c r="U191" s="106">
        <v>10</v>
      </c>
      <c r="V191" s="106">
        <v>8</v>
      </c>
      <c r="W191" s="106" t="s">
        <v>313</v>
      </c>
      <c r="X191" s="111" t="s">
        <v>313</v>
      </c>
      <c r="Y191" s="111" t="s">
        <v>313</v>
      </c>
      <c r="Z191" s="111" t="s">
        <v>313</v>
      </c>
      <c r="AA191" s="111" t="s">
        <v>313</v>
      </c>
    </row>
    <row r="192" spans="1:27" ht="15.6">
      <c r="A192" s="110" t="s">
        <v>945</v>
      </c>
      <c r="B192" s="106" t="s">
        <v>946</v>
      </c>
      <c r="C192" s="106" t="s">
        <v>947</v>
      </c>
      <c r="D192" s="106" t="s">
        <v>948</v>
      </c>
      <c r="E192" s="106">
        <v>965</v>
      </c>
      <c r="F192" s="106" t="s">
        <v>388</v>
      </c>
      <c r="G192" s="106" t="s">
        <v>365</v>
      </c>
      <c r="H192" s="106" t="s">
        <v>372</v>
      </c>
      <c r="I192" s="106">
        <v>3</v>
      </c>
      <c r="J192" s="106">
        <v>15</v>
      </c>
      <c r="K192" s="106">
        <v>4</v>
      </c>
      <c r="L192" s="106">
        <v>2</v>
      </c>
      <c r="M192" s="106">
        <v>1</v>
      </c>
      <c r="N192" s="106">
        <v>2</v>
      </c>
      <c r="O192" s="106">
        <v>18</v>
      </c>
      <c r="P192" s="106">
        <v>0</v>
      </c>
      <c r="Q192" s="106">
        <v>2</v>
      </c>
      <c r="R192" s="106">
        <v>2</v>
      </c>
      <c r="S192" s="106">
        <v>1</v>
      </c>
      <c r="T192" s="106">
        <v>1</v>
      </c>
      <c r="U192" s="106">
        <v>18</v>
      </c>
      <c r="V192" s="106">
        <v>12</v>
      </c>
      <c r="W192" s="106">
        <v>100</v>
      </c>
      <c r="X192" s="111" t="s">
        <v>313</v>
      </c>
      <c r="Y192" s="111" t="s">
        <v>313</v>
      </c>
      <c r="Z192" s="111" t="s">
        <v>313</v>
      </c>
      <c r="AA192" s="111" t="s">
        <v>313</v>
      </c>
    </row>
    <row r="193" spans="1:27" ht="15.6">
      <c r="A193" s="110" t="s">
        <v>949</v>
      </c>
      <c r="B193" s="106" t="s">
        <v>950</v>
      </c>
      <c r="C193" s="106" t="s">
        <v>951</v>
      </c>
      <c r="D193" s="106" t="s">
        <v>476</v>
      </c>
      <c r="E193" s="106">
        <v>85349</v>
      </c>
      <c r="F193" s="106" t="s">
        <v>707</v>
      </c>
      <c r="G193" s="106" t="s">
        <v>376</v>
      </c>
      <c r="H193" s="106" t="s">
        <v>372</v>
      </c>
      <c r="I193" s="106">
        <v>73</v>
      </c>
      <c r="J193" s="106">
        <v>267</v>
      </c>
      <c r="K193" s="106">
        <v>41</v>
      </c>
      <c r="L193" s="106">
        <v>26</v>
      </c>
      <c r="M193" s="106">
        <v>33</v>
      </c>
      <c r="N193" s="106">
        <v>71</v>
      </c>
      <c r="O193" s="106">
        <v>229</v>
      </c>
      <c r="P193" s="106">
        <v>3</v>
      </c>
      <c r="Q193" s="106">
        <v>63</v>
      </c>
      <c r="R193" s="106">
        <v>48</v>
      </c>
      <c r="S193" s="106">
        <v>12</v>
      </c>
      <c r="T193" s="106">
        <v>16</v>
      </c>
      <c r="U193" s="106">
        <v>291</v>
      </c>
      <c r="V193" s="106">
        <v>159</v>
      </c>
      <c r="W193" s="106">
        <v>100</v>
      </c>
      <c r="X193" s="111" t="s">
        <v>353</v>
      </c>
      <c r="Y193" s="112">
        <v>45407</v>
      </c>
      <c r="Z193" s="111" t="s">
        <v>392</v>
      </c>
      <c r="AA193" s="111" t="s">
        <v>355</v>
      </c>
    </row>
    <row r="194" spans="1:27" ht="15.6">
      <c r="A194" s="110" t="s">
        <v>952</v>
      </c>
      <c r="B194" s="106" t="s">
        <v>953</v>
      </c>
      <c r="C194" s="106" t="s">
        <v>954</v>
      </c>
      <c r="D194" s="106" t="s">
        <v>543</v>
      </c>
      <c r="E194" s="106">
        <v>68046</v>
      </c>
      <c r="F194" s="106" t="s">
        <v>444</v>
      </c>
      <c r="G194" s="106" t="s">
        <v>371</v>
      </c>
      <c r="H194" s="106" t="s">
        <v>372</v>
      </c>
      <c r="I194" s="106">
        <v>26</v>
      </c>
      <c r="J194" s="106">
        <v>4</v>
      </c>
      <c r="K194" s="106">
        <v>5</v>
      </c>
      <c r="L194" s="106">
        <v>6</v>
      </c>
      <c r="M194" s="106">
        <v>6</v>
      </c>
      <c r="N194" s="106">
        <v>12</v>
      </c>
      <c r="O194" s="106">
        <v>6</v>
      </c>
      <c r="P194" s="106">
        <v>1</v>
      </c>
      <c r="Q194" s="106">
        <v>1</v>
      </c>
      <c r="R194" s="106">
        <v>4</v>
      </c>
      <c r="S194" s="106">
        <v>6</v>
      </c>
      <c r="T194" s="106">
        <v>5</v>
      </c>
      <c r="U194" s="106">
        <v>5</v>
      </c>
      <c r="V194" s="106">
        <v>12</v>
      </c>
      <c r="W194" s="106" t="s">
        <v>313</v>
      </c>
      <c r="X194" s="111" t="s">
        <v>313</v>
      </c>
      <c r="Y194" s="113" t="s">
        <v>74</v>
      </c>
      <c r="Z194" s="115" t="s">
        <v>426</v>
      </c>
      <c r="AA194" s="111" t="s">
        <v>313</v>
      </c>
    </row>
    <row r="195" spans="1:27" ht="15.6">
      <c r="A195" s="110" t="s">
        <v>955</v>
      </c>
      <c r="B195" s="106" t="s">
        <v>956</v>
      </c>
      <c r="C195" s="106" t="s">
        <v>957</v>
      </c>
      <c r="D195" s="106" t="s">
        <v>578</v>
      </c>
      <c r="E195" s="106">
        <v>53913</v>
      </c>
      <c r="F195" s="106" t="s">
        <v>413</v>
      </c>
      <c r="G195" s="106" t="s">
        <v>371</v>
      </c>
      <c r="H195" s="106" t="s">
        <v>372</v>
      </c>
      <c r="I195" s="106">
        <v>15</v>
      </c>
      <c r="J195" s="106">
        <v>6</v>
      </c>
      <c r="K195" s="106">
        <v>1</v>
      </c>
      <c r="L195" s="106">
        <v>6</v>
      </c>
      <c r="M195" s="106">
        <v>3</v>
      </c>
      <c r="N195" s="106">
        <v>4</v>
      </c>
      <c r="O195" s="106">
        <v>13</v>
      </c>
      <c r="P195" s="106">
        <v>0</v>
      </c>
      <c r="Q195" s="106">
        <v>0</v>
      </c>
      <c r="R195" s="106">
        <v>1</v>
      </c>
      <c r="S195" s="106">
        <v>2</v>
      </c>
      <c r="T195" s="106">
        <v>1</v>
      </c>
      <c r="U195" s="106">
        <v>13</v>
      </c>
      <c r="V195" s="106">
        <v>7</v>
      </c>
      <c r="W195" s="106" t="s">
        <v>313</v>
      </c>
      <c r="X195" s="111" t="s">
        <v>313</v>
      </c>
      <c r="Y195" s="111" t="s">
        <v>313</v>
      </c>
      <c r="Z195" s="111" t="s">
        <v>313</v>
      </c>
      <c r="AA195" s="111" t="s">
        <v>313</v>
      </c>
    </row>
    <row r="196" spans="1:27" ht="15.6">
      <c r="A196" s="110" t="s">
        <v>958</v>
      </c>
      <c r="B196" s="106" t="s">
        <v>959</v>
      </c>
      <c r="C196" s="106" t="s">
        <v>960</v>
      </c>
      <c r="D196" s="106" t="s">
        <v>685</v>
      </c>
      <c r="E196" s="106">
        <v>52801</v>
      </c>
      <c r="F196" s="106" t="s">
        <v>413</v>
      </c>
      <c r="G196" s="106" t="s">
        <v>371</v>
      </c>
      <c r="H196" s="106" t="s">
        <v>372</v>
      </c>
      <c r="I196" s="106">
        <v>2</v>
      </c>
      <c r="J196" s="106">
        <v>0</v>
      </c>
      <c r="K196" s="106">
        <v>0</v>
      </c>
      <c r="L196" s="106">
        <v>0</v>
      </c>
      <c r="M196" s="106">
        <v>1</v>
      </c>
      <c r="N196" s="106">
        <v>1</v>
      </c>
      <c r="O196" s="106">
        <v>0</v>
      </c>
      <c r="P196" s="106">
        <v>0</v>
      </c>
      <c r="Q196" s="106">
        <v>0</v>
      </c>
      <c r="R196" s="106">
        <v>1</v>
      </c>
      <c r="S196" s="106">
        <v>0</v>
      </c>
      <c r="T196" s="106">
        <v>0</v>
      </c>
      <c r="U196" s="106">
        <v>0</v>
      </c>
      <c r="V196" s="106">
        <v>1</v>
      </c>
      <c r="W196" s="106" t="s">
        <v>313</v>
      </c>
      <c r="X196" s="111" t="s">
        <v>313</v>
      </c>
      <c r="Y196" s="111" t="s">
        <v>313</v>
      </c>
      <c r="Z196" s="111" t="s">
        <v>313</v>
      </c>
      <c r="AA196" s="111" t="s">
        <v>313</v>
      </c>
    </row>
    <row r="197" spans="1:27" ht="15.6">
      <c r="A197" s="110" t="s">
        <v>961</v>
      </c>
      <c r="B197" s="106" t="s">
        <v>962</v>
      </c>
      <c r="C197" s="106" t="s">
        <v>963</v>
      </c>
      <c r="D197" s="106" t="s">
        <v>807</v>
      </c>
      <c r="E197" s="106">
        <v>72901</v>
      </c>
      <c r="F197" s="106" t="s">
        <v>350</v>
      </c>
      <c r="G197" s="106" t="s">
        <v>371</v>
      </c>
      <c r="H197" s="106" t="s">
        <v>372</v>
      </c>
      <c r="I197" s="106">
        <v>2</v>
      </c>
      <c r="J197" s="106">
        <v>2</v>
      </c>
      <c r="K197" s="106">
        <v>0</v>
      </c>
      <c r="L197" s="106">
        <v>0</v>
      </c>
      <c r="M197" s="106">
        <v>0</v>
      </c>
      <c r="N197" s="106">
        <v>0</v>
      </c>
      <c r="O197" s="106">
        <v>2</v>
      </c>
      <c r="P197" s="106">
        <v>0</v>
      </c>
      <c r="Q197" s="106">
        <v>0</v>
      </c>
      <c r="R197" s="106">
        <v>0</v>
      </c>
      <c r="S197" s="106">
        <v>0</v>
      </c>
      <c r="T197" s="106">
        <v>0</v>
      </c>
      <c r="U197" s="106">
        <v>2</v>
      </c>
      <c r="V197" s="106">
        <v>2</v>
      </c>
      <c r="W197" s="106" t="s">
        <v>313</v>
      </c>
      <c r="X197" s="111" t="s">
        <v>425</v>
      </c>
      <c r="Y197" s="112">
        <v>45820</v>
      </c>
      <c r="Z197" s="111" t="s">
        <v>392</v>
      </c>
      <c r="AA197" s="111" t="s">
        <v>355</v>
      </c>
    </row>
    <row r="198" spans="1:27" ht="15.6">
      <c r="A198" s="110" t="s">
        <v>964</v>
      </c>
      <c r="B198" s="106" t="s">
        <v>965</v>
      </c>
      <c r="C198" s="106" t="s">
        <v>966</v>
      </c>
      <c r="D198" s="106" t="s">
        <v>447</v>
      </c>
      <c r="E198" s="106">
        <v>44883</v>
      </c>
      <c r="F198" s="106" t="s">
        <v>448</v>
      </c>
      <c r="G198" s="106" t="s">
        <v>376</v>
      </c>
      <c r="H198" s="106" t="s">
        <v>372</v>
      </c>
      <c r="I198" s="106">
        <v>25</v>
      </c>
      <c r="J198" s="106">
        <v>35</v>
      </c>
      <c r="K198" s="106">
        <v>14</v>
      </c>
      <c r="L198" s="106">
        <v>9</v>
      </c>
      <c r="M198" s="106">
        <v>4</v>
      </c>
      <c r="N198" s="106">
        <v>14</v>
      </c>
      <c r="O198" s="106">
        <v>43</v>
      </c>
      <c r="P198" s="106">
        <v>1</v>
      </c>
      <c r="Q198" s="106">
        <v>4</v>
      </c>
      <c r="R198" s="106">
        <v>1</v>
      </c>
      <c r="S198" s="106">
        <v>2</v>
      </c>
      <c r="T198" s="106">
        <v>12</v>
      </c>
      <c r="U198" s="106">
        <v>47</v>
      </c>
      <c r="V198" s="106">
        <v>25</v>
      </c>
      <c r="W198" s="106" t="s">
        <v>313</v>
      </c>
      <c r="X198" s="111" t="s">
        <v>353</v>
      </c>
      <c r="Y198" s="112">
        <v>45596</v>
      </c>
      <c r="Z198" s="111" t="s">
        <v>392</v>
      </c>
      <c r="AA198" s="111" t="s">
        <v>355</v>
      </c>
    </row>
    <row r="199" spans="1:27" ht="15.6">
      <c r="A199" s="110" t="s">
        <v>967</v>
      </c>
      <c r="B199" s="106" t="s">
        <v>968</v>
      </c>
      <c r="C199" s="106" t="s">
        <v>969</v>
      </c>
      <c r="D199" s="106" t="s">
        <v>535</v>
      </c>
      <c r="E199" s="106">
        <v>55330</v>
      </c>
      <c r="F199" s="106" t="s">
        <v>444</v>
      </c>
      <c r="G199" s="106" t="s">
        <v>371</v>
      </c>
      <c r="H199" s="106" t="s">
        <v>352</v>
      </c>
      <c r="I199" s="106">
        <v>24</v>
      </c>
      <c r="J199" s="106">
        <v>24</v>
      </c>
      <c r="K199" s="106">
        <v>23</v>
      </c>
      <c r="L199" s="106">
        <v>38</v>
      </c>
      <c r="M199" s="106">
        <v>12</v>
      </c>
      <c r="N199" s="106">
        <v>35</v>
      </c>
      <c r="O199" s="106">
        <v>57</v>
      </c>
      <c r="P199" s="106">
        <v>5</v>
      </c>
      <c r="Q199" s="106">
        <v>2</v>
      </c>
      <c r="R199" s="106">
        <v>21</v>
      </c>
      <c r="S199" s="106">
        <v>8</v>
      </c>
      <c r="T199" s="106">
        <v>14</v>
      </c>
      <c r="U199" s="106">
        <v>55</v>
      </c>
      <c r="V199" s="106">
        <v>56</v>
      </c>
      <c r="W199" s="106" t="s">
        <v>313</v>
      </c>
      <c r="X199" s="111" t="s">
        <v>353</v>
      </c>
      <c r="Y199" s="112">
        <v>45414</v>
      </c>
      <c r="Z199" s="111" t="s">
        <v>392</v>
      </c>
      <c r="AA199" s="111" t="s">
        <v>355</v>
      </c>
    </row>
    <row r="200" spans="1:27" ht="15.6">
      <c r="A200" s="110" t="s">
        <v>970</v>
      </c>
      <c r="B200" s="106" t="s">
        <v>971</v>
      </c>
      <c r="C200" s="106" t="s">
        <v>972</v>
      </c>
      <c r="D200" s="106" t="s">
        <v>685</v>
      </c>
      <c r="E200" s="106">
        <v>51041</v>
      </c>
      <c r="F200" s="106" t="s">
        <v>444</v>
      </c>
      <c r="G200" s="106" t="s">
        <v>371</v>
      </c>
      <c r="H200" s="106" t="s">
        <v>372</v>
      </c>
      <c r="I200" s="106">
        <v>27</v>
      </c>
      <c r="J200" s="106">
        <v>3</v>
      </c>
      <c r="K200" s="106">
        <v>1</v>
      </c>
      <c r="L200" s="106">
        <v>1</v>
      </c>
      <c r="M200" s="106">
        <v>3</v>
      </c>
      <c r="N200" s="106">
        <v>5</v>
      </c>
      <c r="O200" s="106">
        <v>3</v>
      </c>
      <c r="P200" s="106">
        <v>0</v>
      </c>
      <c r="Q200" s="106">
        <v>0</v>
      </c>
      <c r="R200" s="106">
        <v>2</v>
      </c>
      <c r="S200" s="106">
        <v>1</v>
      </c>
      <c r="T200" s="106">
        <v>2</v>
      </c>
      <c r="U200" s="106">
        <v>3</v>
      </c>
      <c r="V200" s="106">
        <v>5</v>
      </c>
      <c r="W200" s="106" t="s">
        <v>313</v>
      </c>
      <c r="X200" s="111" t="s">
        <v>313</v>
      </c>
      <c r="Y200" s="111" t="s">
        <v>313</v>
      </c>
      <c r="Z200" s="111" t="s">
        <v>313</v>
      </c>
      <c r="AA200" s="111" t="s">
        <v>313</v>
      </c>
    </row>
    <row r="201" spans="1:27" ht="15.6">
      <c r="A201" s="110" t="s">
        <v>973</v>
      </c>
      <c r="B201" s="106" t="s">
        <v>974</v>
      </c>
      <c r="C201" s="106" t="s">
        <v>975</v>
      </c>
      <c r="D201" s="106" t="s">
        <v>592</v>
      </c>
      <c r="E201" s="106">
        <v>25309</v>
      </c>
      <c r="F201" s="106" t="s">
        <v>461</v>
      </c>
      <c r="G201" s="106" t="s">
        <v>376</v>
      </c>
      <c r="H201" s="106" t="s">
        <v>352</v>
      </c>
      <c r="I201" s="106">
        <v>10</v>
      </c>
      <c r="J201" s="106">
        <v>4</v>
      </c>
      <c r="K201" s="106">
        <v>11</v>
      </c>
      <c r="L201" s="106">
        <v>5</v>
      </c>
      <c r="M201" s="106">
        <v>2</v>
      </c>
      <c r="N201" s="106">
        <v>6</v>
      </c>
      <c r="O201" s="106">
        <v>15</v>
      </c>
      <c r="P201" s="106">
        <v>0</v>
      </c>
      <c r="Q201" s="106">
        <v>1</v>
      </c>
      <c r="R201" s="106">
        <v>3</v>
      </c>
      <c r="S201" s="106">
        <v>2</v>
      </c>
      <c r="T201" s="106">
        <v>2</v>
      </c>
      <c r="U201" s="106">
        <v>15</v>
      </c>
      <c r="V201" s="106">
        <v>9</v>
      </c>
      <c r="W201" s="106" t="s">
        <v>313</v>
      </c>
      <c r="X201" s="111" t="s">
        <v>353</v>
      </c>
      <c r="Y201" s="112">
        <v>45561</v>
      </c>
      <c r="Z201" s="111" t="s">
        <v>392</v>
      </c>
      <c r="AA201" s="111" t="s">
        <v>355</v>
      </c>
    </row>
    <row r="202" spans="1:27" ht="15.6">
      <c r="A202" s="110" t="s">
        <v>976</v>
      </c>
      <c r="B202" s="106" t="s">
        <v>977</v>
      </c>
      <c r="C202" s="106" t="s">
        <v>978</v>
      </c>
      <c r="D202" s="106" t="s">
        <v>364</v>
      </c>
      <c r="E202" s="106">
        <v>70515</v>
      </c>
      <c r="F202" s="106" t="s">
        <v>350</v>
      </c>
      <c r="G202" s="106" t="s">
        <v>376</v>
      </c>
      <c r="H202" s="106" t="s">
        <v>372</v>
      </c>
      <c r="I202" s="106">
        <v>38</v>
      </c>
      <c r="J202" s="106">
        <v>609</v>
      </c>
      <c r="K202" s="106">
        <v>131</v>
      </c>
      <c r="L202" s="106">
        <v>202</v>
      </c>
      <c r="M202" s="106">
        <v>52</v>
      </c>
      <c r="N202" s="106">
        <v>0</v>
      </c>
      <c r="O202" s="106">
        <v>2</v>
      </c>
      <c r="P202" s="106">
        <v>160</v>
      </c>
      <c r="Q202" s="106">
        <v>832</v>
      </c>
      <c r="R202" s="106">
        <v>89</v>
      </c>
      <c r="S202" s="106">
        <v>38</v>
      </c>
      <c r="T202" s="106">
        <v>48</v>
      </c>
      <c r="U202" s="106">
        <v>818</v>
      </c>
      <c r="V202" s="106">
        <v>541</v>
      </c>
      <c r="W202" s="106">
        <v>700</v>
      </c>
      <c r="X202" s="111" t="s">
        <v>353</v>
      </c>
      <c r="Y202" s="112">
        <v>45722</v>
      </c>
      <c r="Z202" s="111" t="s">
        <v>354</v>
      </c>
      <c r="AA202" s="111" t="s">
        <v>355</v>
      </c>
    </row>
    <row r="203" spans="1:27" ht="15.6">
      <c r="A203" s="110" t="s">
        <v>229</v>
      </c>
      <c r="B203" s="106" t="s">
        <v>979</v>
      </c>
      <c r="C203" s="106" t="s">
        <v>980</v>
      </c>
      <c r="D203" s="106" t="s">
        <v>407</v>
      </c>
      <c r="E203" s="106">
        <v>78061</v>
      </c>
      <c r="F203" s="106" t="s">
        <v>572</v>
      </c>
      <c r="G203" s="106" t="s">
        <v>360</v>
      </c>
      <c r="H203" s="106" t="s">
        <v>372</v>
      </c>
      <c r="I203" s="106">
        <v>44</v>
      </c>
      <c r="J203" s="106">
        <v>952</v>
      </c>
      <c r="K203" s="106">
        <v>333</v>
      </c>
      <c r="L203" s="106">
        <v>295</v>
      </c>
      <c r="M203" s="106">
        <v>152</v>
      </c>
      <c r="N203" s="106">
        <v>523</v>
      </c>
      <c r="O203" s="107">
        <v>1060</v>
      </c>
      <c r="P203" s="106">
        <v>52</v>
      </c>
      <c r="Q203" s="106">
        <v>97</v>
      </c>
      <c r="R203" s="106">
        <v>176</v>
      </c>
      <c r="S203" s="106">
        <v>106</v>
      </c>
      <c r="T203" s="106">
        <v>351</v>
      </c>
      <c r="U203" s="107">
        <v>1100</v>
      </c>
      <c r="V203" s="106">
        <v>986</v>
      </c>
      <c r="W203" s="107">
        <v>1350</v>
      </c>
      <c r="X203" s="111" t="s">
        <v>353</v>
      </c>
      <c r="Y203" s="112">
        <v>45694</v>
      </c>
      <c r="Z203" s="111" t="s">
        <v>354</v>
      </c>
      <c r="AA203" s="111" t="s">
        <v>355</v>
      </c>
    </row>
    <row r="204" spans="1:27" ht="15.6">
      <c r="A204" s="110" t="s">
        <v>981</v>
      </c>
      <c r="B204" s="106" t="s">
        <v>982</v>
      </c>
      <c r="C204" s="106" t="s">
        <v>983</v>
      </c>
      <c r="D204" s="106" t="s">
        <v>452</v>
      </c>
      <c r="E204" s="106">
        <v>48060</v>
      </c>
      <c r="F204" s="106" t="s">
        <v>448</v>
      </c>
      <c r="G204" s="106" t="s">
        <v>376</v>
      </c>
      <c r="H204" s="106" t="s">
        <v>352</v>
      </c>
      <c r="I204" s="106">
        <v>40</v>
      </c>
      <c r="J204" s="106">
        <v>30</v>
      </c>
      <c r="K204" s="106">
        <v>7</v>
      </c>
      <c r="L204" s="106">
        <v>2</v>
      </c>
      <c r="M204" s="106">
        <v>3</v>
      </c>
      <c r="N204" s="106">
        <v>10</v>
      </c>
      <c r="O204" s="106">
        <v>32</v>
      </c>
      <c r="P204" s="106">
        <v>0</v>
      </c>
      <c r="Q204" s="106">
        <v>0</v>
      </c>
      <c r="R204" s="106">
        <v>4</v>
      </c>
      <c r="S204" s="106">
        <v>3</v>
      </c>
      <c r="T204" s="106">
        <v>4</v>
      </c>
      <c r="U204" s="106">
        <v>31</v>
      </c>
      <c r="V204" s="106">
        <v>22</v>
      </c>
      <c r="W204" s="106" t="s">
        <v>313</v>
      </c>
      <c r="X204" s="111" t="s">
        <v>353</v>
      </c>
      <c r="Y204" s="112">
        <v>45554</v>
      </c>
      <c r="Z204" s="111" t="s">
        <v>392</v>
      </c>
      <c r="AA204" s="111" t="s">
        <v>355</v>
      </c>
    </row>
    <row r="205" spans="1:27" ht="15.6">
      <c r="A205" s="110" t="s">
        <v>984</v>
      </c>
      <c r="B205" s="106" t="s">
        <v>985</v>
      </c>
      <c r="C205" s="106" t="s">
        <v>986</v>
      </c>
      <c r="D205" s="106" t="s">
        <v>675</v>
      </c>
      <c r="E205" s="106">
        <v>63670</v>
      </c>
      <c r="F205" s="106" t="s">
        <v>413</v>
      </c>
      <c r="G205" s="106" t="s">
        <v>371</v>
      </c>
      <c r="H205" s="106" t="s">
        <v>372</v>
      </c>
      <c r="I205" s="106">
        <v>17</v>
      </c>
      <c r="J205" s="106">
        <v>63</v>
      </c>
      <c r="K205" s="106">
        <v>10</v>
      </c>
      <c r="L205" s="106">
        <v>15</v>
      </c>
      <c r="M205" s="106">
        <v>6</v>
      </c>
      <c r="N205" s="106">
        <v>15</v>
      </c>
      <c r="O205" s="106">
        <v>70</v>
      </c>
      <c r="P205" s="106">
        <v>1</v>
      </c>
      <c r="Q205" s="106">
        <v>7</v>
      </c>
      <c r="R205" s="106">
        <v>5</v>
      </c>
      <c r="S205" s="106">
        <v>6</v>
      </c>
      <c r="T205" s="106">
        <v>13</v>
      </c>
      <c r="U205" s="106">
        <v>69</v>
      </c>
      <c r="V205" s="106">
        <v>49</v>
      </c>
      <c r="W205" s="106" t="s">
        <v>313</v>
      </c>
      <c r="X205" s="111" t="s">
        <v>313</v>
      </c>
      <c r="Y205" s="111" t="s">
        <v>313</v>
      </c>
      <c r="Z205" s="111" t="s">
        <v>313</v>
      </c>
      <c r="AA205" s="111" t="s">
        <v>313</v>
      </c>
    </row>
    <row r="206" spans="1:27" ht="15.6">
      <c r="A206" s="110" t="s">
        <v>231</v>
      </c>
      <c r="B206" s="106" t="s">
        <v>987</v>
      </c>
      <c r="C206" s="106" t="s">
        <v>988</v>
      </c>
      <c r="D206" s="106" t="s">
        <v>630</v>
      </c>
      <c r="E206" s="106">
        <v>31815</v>
      </c>
      <c r="F206" s="106" t="s">
        <v>631</v>
      </c>
      <c r="G206" s="106" t="s">
        <v>351</v>
      </c>
      <c r="H206" s="106" t="s">
        <v>372</v>
      </c>
      <c r="I206" s="106">
        <v>51</v>
      </c>
      <c r="J206" s="106">
        <v>864</v>
      </c>
      <c r="K206" s="106">
        <v>556</v>
      </c>
      <c r="L206" s="106">
        <v>334</v>
      </c>
      <c r="M206" s="106">
        <v>290</v>
      </c>
      <c r="N206" s="106">
        <v>667</v>
      </c>
      <c r="O206" s="107">
        <v>1081</v>
      </c>
      <c r="P206" s="106">
        <v>64</v>
      </c>
      <c r="Q206" s="106">
        <v>232</v>
      </c>
      <c r="R206" s="106">
        <v>353</v>
      </c>
      <c r="S206" s="106">
        <v>231</v>
      </c>
      <c r="T206" s="106">
        <v>246</v>
      </c>
      <c r="U206" s="107">
        <v>1214</v>
      </c>
      <c r="V206" s="107">
        <v>1264</v>
      </c>
      <c r="W206" s="107">
        <v>1600</v>
      </c>
      <c r="X206" s="111" t="s">
        <v>353</v>
      </c>
      <c r="Y206" s="112">
        <v>45736</v>
      </c>
      <c r="Z206" s="111" t="s">
        <v>354</v>
      </c>
      <c r="AA206" s="111" t="s">
        <v>355</v>
      </c>
    </row>
    <row r="207" spans="1:27" ht="15.6">
      <c r="A207" s="110" t="s">
        <v>989</v>
      </c>
      <c r="B207" s="106" t="s">
        <v>990</v>
      </c>
      <c r="C207" s="106" t="s">
        <v>991</v>
      </c>
      <c r="D207" s="106" t="s">
        <v>401</v>
      </c>
      <c r="E207" s="106">
        <v>3820</v>
      </c>
      <c r="F207" s="106" t="s">
        <v>402</v>
      </c>
      <c r="G207" s="106" t="s">
        <v>376</v>
      </c>
      <c r="H207" s="106" t="s">
        <v>372</v>
      </c>
      <c r="I207" s="106">
        <v>37</v>
      </c>
      <c r="J207" s="106">
        <v>37</v>
      </c>
      <c r="K207" s="106">
        <v>3</v>
      </c>
      <c r="L207" s="106">
        <v>61</v>
      </c>
      <c r="M207" s="106">
        <v>41</v>
      </c>
      <c r="N207" s="106">
        <v>42</v>
      </c>
      <c r="O207" s="106">
        <v>78</v>
      </c>
      <c r="P207" s="106">
        <v>1</v>
      </c>
      <c r="Q207" s="106">
        <v>21</v>
      </c>
      <c r="R207" s="106">
        <v>24</v>
      </c>
      <c r="S207" s="106">
        <v>12</v>
      </c>
      <c r="T207" s="106">
        <v>10</v>
      </c>
      <c r="U207" s="106">
        <v>96</v>
      </c>
      <c r="V207" s="106">
        <v>58</v>
      </c>
      <c r="W207" s="106" t="s">
        <v>313</v>
      </c>
      <c r="X207" s="111" t="s">
        <v>353</v>
      </c>
      <c r="Y207" s="112">
        <v>45743</v>
      </c>
      <c r="Z207" s="111" t="s">
        <v>392</v>
      </c>
      <c r="AA207" s="111" t="s">
        <v>355</v>
      </c>
    </row>
    <row r="208" spans="1:27" ht="15.6">
      <c r="A208" s="110" t="s">
        <v>992</v>
      </c>
      <c r="B208" s="106" t="s">
        <v>993</v>
      </c>
      <c r="C208" s="106" t="s">
        <v>994</v>
      </c>
      <c r="D208" s="106" t="s">
        <v>752</v>
      </c>
      <c r="E208" s="106">
        <v>82935</v>
      </c>
      <c r="F208" s="106" t="s">
        <v>562</v>
      </c>
      <c r="G208" s="106" t="s">
        <v>371</v>
      </c>
      <c r="H208" s="106" t="s">
        <v>372</v>
      </c>
      <c r="I208" s="106">
        <v>8</v>
      </c>
      <c r="J208" s="106">
        <v>2</v>
      </c>
      <c r="K208" s="106">
        <v>3</v>
      </c>
      <c r="L208" s="106">
        <v>3</v>
      </c>
      <c r="M208" s="106">
        <v>1</v>
      </c>
      <c r="N208" s="106">
        <v>5</v>
      </c>
      <c r="O208" s="106">
        <v>4</v>
      </c>
      <c r="P208" s="106">
        <v>0</v>
      </c>
      <c r="Q208" s="106">
        <v>0</v>
      </c>
      <c r="R208" s="106">
        <v>4</v>
      </c>
      <c r="S208" s="106">
        <v>0</v>
      </c>
      <c r="T208" s="106">
        <v>1</v>
      </c>
      <c r="U208" s="106">
        <v>4</v>
      </c>
      <c r="V208" s="106">
        <v>7</v>
      </c>
      <c r="W208" s="106" t="s">
        <v>313</v>
      </c>
      <c r="X208" s="111" t="s">
        <v>425</v>
      </c>
      <c r="Y208" s="112">
        <v>45785</v>
      </c>
      <c r="Z208" s="111" t="s">
        <v>392</v>
      </c>
      <c r="AA208" s="111" t="s">
        <v>355</v>
      </c>
    </row>
    <row r="209" spans="1:27" ht="15.6">
      <c r="A209" s="110" t="s">
        <v>233</v>
      </c>
      <c r="B209" s="106" t="s">
        <v>995</v>
      </c>
      <c r="C209" s="106" t="s">
        <v>996</v>
      </c>
      <c r="D209" s="106" t="s">
        <v>407</v>
      </c>
      <c r="E209" s="106">
        <v>76574</v>
      </c>
      <c r="F209" s="106" t="s">
        <v>572</v>
      </c>
      <c r="G209" s="106" t="s">
        <v>360</v>
      </c>
      <c r="H209" s="106" t="s">
        <v>352</v>
      </c>
      <c r="I209" s="106">
        <v>41</v>
      </c>
      <c r="J209" s="106">
        <v>242</v>
      </c>
      <c r="K209" s="106">
        <v>47</v>
      </c>
      <c r="L209" s="106">
        <v>100</v>
      </c>
      <c r="M209" s="106">
        <v>55</v>
      </c>
      <c r="N209" s="106">
        <v>135</v>
      </c>
      <c r="O209" s="106">
        <v>309</v>
      </c>
      <c r="P209" s="106">
        <v>0</v>
      </c>
      <c r="Q209" s="106">
        <v>0</v>
      </c>
      <c r="R209" s="106">
        <v>59</v>
      </c>
      <c r="S209" s="106">
        <v>48</v>
      </c>
      <c r="T209" s="106">
        <v>59</v>
      </c>
      <c r="U209" s="106">
        <v>278</v>
      </c>
      <c r="V209" s="106">
        <v>225</v>
      </c>
      <c r="W209" s="106">
        <v>461</v>
      </c>
      <c r="X209" s="111" t="s">
        <v>353</v>
      </c>
      <c r="Y209" s="112">
        <v>45645</v>
      </c>
      <c r="Z209" s="111" t="s">
        <v>354</v>
      </c>
      <c r="AA209" s="111" t="s">
        <v>355</v>
      </c>
    </row>
    <row r="210" spans="1:27" ht="15.6">
      <c r="A210" s="110" t="s">
        <v>997</v>
      </c>
      <c r="B210" s="106" t="s">
        <v>998</v>
      </c>
      <c r="C210" s="106" t="s">
        <v>999</v>
      </c>
      <c r="D210" s="106" t="s">
        <v>553</v>
      </c>
      <c r="E210" s="106">
        <v>84074</v>
      </c>
      <c r="F210" s="106" t="s">
        <v>473</v>
      </c>
      <c r="G210" s="106" t="s">
        <v>371</v>
      </c>
      <c r="H210" s="106" t="s">
        <v>372</v>
      </c>
      <c r="I210" s="106">
        <v>3</v>
      </c>
      <c r="J210" s="106">
        <v>3</v>
      </c>
      <c r="K210" s="106">
        <v>5</v>
      </c>
      <c r="L210" s="106">
        <v>1</v>
      </c>
      <c r="M210" s="106">
        <v>1</v>
      </c>
      <c r="N210" s="106">
        <v>3</v>
      </c>
      <c r="O210" s="106">
        <v>6</v>
      </c>
      <c r="P210" s="106">
        <v>0</v>
      </c>
      <c r="Q210" s="106">
        <v>1</v>
      </c>
      <c r="R210" s="106">
        <v>2</v>
      </c>
      <c r="S210" s="106">
        <v>2</v>
      </c>
      <c r="T210" s="106">
        <v>3</v>
      </c>
      <c r="U210" s="106">
        <v>4</v>
      </c>
      <c r="V210" s="106">
        <v>4</v>
      </c>
      <c r="W210" s="106" t="s">
        <v>313</v>
      </c>
      <c r="X210" s="111" t="s">
        <v>382</v>
      </c>
      <c r="Y210" s="112">
        <v>45636</v>
      </c>
      <c r="Z210" s="111" t="s">
        <v>392</v>
      </c>
      <c r="AA210" s="111" t="s">
        <v>355</v>
      </c>
    </row>
    <row r="211" spans="1:27" ht="15.6">
      <c r="A211" s="110" t="s">
        <v>1000</v>
      </c>
      <c r="B211" s="106" t="s">
        <v>1001</v>
      </c>
      <c r="C211" s="106" t="s">
        <v>1002</v>
      </c>
      <c r="D211" s="106" t="s">
        <v>489</v>
      </c>
      <c r="E211" s="106">
        <v>87016</v>
      </c>
      <c r="F211" s="106" t="s">
        <v>490</v>
      </c>
      <c r="G211" s="106" t="s">
        <v>376</v>
      </c>
      <c r="H211" s="106" t="s">
        <v>352</v>
      </c>
      <c r="I211" s="106">
        <v>97</v>
      </c>
      <c r="J211" s="106">
        <v>348</v>
      </c>
      <c r="K211" s="106">
        <v>92</v>
      </c>
      <c r="L211" s="106">
        <v>0</v>
      </c>
      <c r="M211" s="106">
        <v>0</v>
      </c>
      <c r="N211" s="106">
        <v>59</v>
      </c>
      <c r="O211" s="106">
        <v>381</v>
      </c>
      <c r="P211" s="106">
        <v>0</v>
      </c>
      <c r="Q211" s="106">
        <v>0</v>
      </c>
      <c r="R211" s="106">
        <v>8</v>
      </c>
      <c r="S211" s="106">
        <v>10</v>
      </c>
      <c r="T211" s="106">
        <v>40</v>
      </c>
      <c r="U211" s="106">
        <v>381</v>
      </c>
      <c r="V211" s="106">
        <v>145</v>
      </c>
      <c r="W211" s="106">
        <v>505</v>
      </c>
      <c r="X211" s="111" t="s">
        <v>353</v>
      </c>
      <c r="Y211" s="112">
        <v>45589</v>
      </c>
      <c r="Z211" s="111" t="s">
        <v>354</v>
      </c>
      <c r="AA211" s="111" t="s">
        <v>355</v>
      </c>
    </row>
    <row r="212" spans="1:27" ht="15.6">
      <c r="A212" s="110" t="s">
        <v>1003</v>
      </c>
      <c r="B212" s="106" t="s">
        <v>1004</v>
      </c>
      <c r="C212" s="106" t="s">
        <v>1005</v>
      </c>
      <c r="D212" s="106" t="s">
        <v>507</v>
      </c>
      <c r="E212" s="106">
        <v>74103</v>
      </c>
      <c r="F212" s="106" t="s">
        <v>408</v>
      </c>
      <c r="G212" s="106" t="s">
        <v>376</v>
      </c>
      <c r="H212" s="106" t="s">
        <v>372</v>
      </c>
      <c r="I212" s="106">
        <v>6</v>
      </c>
      <c r="J212" s="106">
        <v>41</v>
      </c>
      <c r="K212" s="106">
        <v>7</v>
      </c>
      <c r="L212" s="106">
        <v>4</v>
      </c>
      <c r="M212" s="106">
        <v>1</v>
      </c>
      <c r="N212" s="106">
        <v>7</v>
      </c>
      <c r="O212" s="106">
        <v>38</v>
      </c>
      <c r="P212" s="106">
        <v>1</v>
      </c>
      <c r="Q212" s="106">
        <v>7</v>
      </c>
      <c r="R212" s="106">
        <v>3</v>
      </c>
      <c r="S212" s="106">
        <v>4</v>
      </c>
      <c r="T212" s="106">
        <v>4</v>
      </c>
      <c r="U212" s="106">
        <v>43</v>
      </c>
      <c r="V212" s="106">
        <v>16</v>
      </c>
      <c r="W212" s="106" t="s">
        <v>313</v>
      </c>
      <c r="X212" s="111" t="s">
        <v>353</v>
      </c>
      <c r="Y212" s="112">
        <v>45554</v>
      </c>
      <c r="Z212" s="111" t="s">
        <v>392</v>
      </c>
      <c r="AA212" s="111" t="s">
        <v>355</v>
      </c>
    </row>
    <row r="213" spans="1:27" ht="15.6">
      <c r="A213" s="110" t="s">
        <v>1006</v>
      </c>
      <c r="B213" s="106" t="s">
        <v>1007</v>
      </c>
      <c r="C213" s="106" t="s">
        <v>742</v>
      </c>
      <c r="D213" s="106" t="s">
        <v>387</v>
      </c>
      <c r="E213" s="106">
        <v>33166</v>
      </c>
      <c r="F213" s="106" t="s">
        <v>388</v>
      </c>
      <c r="G213" s="106" t="s">
        <v>376</v>
      </c>
      <c r="H213" s="106" t="s">
        <v>372</v>
      </c>
      <c r="I213" s="106">
        <v>1</v>
      </c>
      <c r="J213" s="106">
        <v>3</v>
      </c>
      <c r="K213" s="106">
        <v>1</v>
      </c>
      <c r="L213" s="106">
        <v>3</v>
      </c>
      <c r="M213" s="106">
        <v>2</v>
      </c>
      <c r="N213" s="106">
        <v>2</v>
      </c>
      <c r="O213" s="106">
        <v>6</v>
      </c>
      <c r="P213" s="106">
        <v>0</v>
      </c>
      <c r="Q213" s="106">
        <v>1</v>
      </c>
      <c r="R213" s="106">
        <v>1</v>
      </c>
      <c r="S213" s="106">
        <v>0</v>
      </c>
      <c r="T213" s="106">
        <v>0</v>
      </c>
      <c r="U213" s="106">
        <v>7</v>
      </c>
      <c r="V213" s="106">
        <v>3</v>
      </c>
      <c r="W213" s="106" t="s">
        <v>313</v>
      </c>
      <c r="X213" s="111" t="s">
        <v>313</v>
      </c>
      <c r="Y213" s="111" t="s">
        <v>313</v>
      </c>
      <c r="Z213" s="111" t="s">
        <v>313</v>
      </c>
      <c r="AA213" s="111" t="s">
        <v>313</v>
      </c>
    </row>
    <row r="214" spans="1:27" ht="15.6">
      <c r="A214" s="110" t="s">
        <v>1008</v>
      </c>
      <c r="B214" s="106" t="s">
        <v>1009</v>
      </c>
      <c r="C214" s="106" t="s">
        <v>1010</v>
      </c>
      <c r="D214" s="106" t="s">
        <v>539</v>
      </c>
      <c r="E214" s="106">
        <v>4578</v>
      </c>
      <c r="F214" s="106" t="s">
        <v>402</v>
      </c>
      <c r="G214" s="106" t="s">
        <v>371</v>
      </c>
      <c r="H214" s="106" t="s">
        <v>352</v>
      </c>
      <c r="I214" s="106">
        <v>98</v>
      </c>
      <c r="J214" s="106">
        <v>0</v>
      </c>
      <c r="K214" s="106">
        <v>0</v>
      </c>
      <c r="L214" s="106">
        <v>5</v>
      </c>
      <c r="M214" s="106">
        <v>5</v>
      </c>
      <c r="N214" s="106">
        <v>3</v>
      </c>
      <c r="O214" s="106">
        <v>7</v>
      </c>
      <c r="P214" s="106">
        <v>0</v>
      </c>
      <c r="Q214" s="106">
        <v>0</v>
      </c>
      <c r="R214" s="106">
        <v>2</v>
      </c>
      <c r="S214" s="106">
        <v>0</v>
      </c>
      <c r="T214" s="106">
        <v>1</v>
      </c>
      <c r="U214" s="106">
        <v>7</v>
      </c>
      <c r="V214" s="106">
        <v>7</v>
      </c>
      <c r="W214" s="106" t="s">
        <v>313</v>
      </c>
      <c r="X214" s="111" t="s">
        <v>313</v>
      </c>
      <c r="Y214" s="111" t="s">
        <v>313</v>
      </c>
      <c r="Z214" s="111" t="s">
        <v>313</v>
      </c>
      <c r="AA214" s="111" t="s">
        <v>313</v>
      </c>
    </row>
    <row r="215" spans="1:27" ht="15.6">
      <c r="A215" s="110" t="s">
        <v>1011</v>
      </c>
      <c r="B215" s="106" t="s">
        <v>1012</v>
      </c>
      <c r="C215" s="106" t="s">
        <v>1013</v>
      </c>
      <c r="D215" s="106" t="s">
        <v>752</v>
      </c>
      <c r="E215" s="106">
        <v>82930</v>
      </c>
      <c r="F215" s="106" t="s">
        <v>473</v>
      </c>
      <c r="G215" s="106" t="s">
        <v>376</v>
      </c>
      <c r="H215" s="106" t="s">
        <v>372</v>
      </c>
      <c r="I215" s="106">
        <v>3</v>
      </c>
      <c r="J215" s="106">
        <v>7</v>
      </c>
      <c r="K215" s="106">
        <v>8</v>
      </c>
      <c r="L215" s="106">
        <v>2</v>
      </c>
      <c r="M215" s="106">
        <v>1</v>
      </c>
      <c r="N215" s="106">
        <v>4</v>
      </c>
      <c r="O215" s="106">
        <v>13</v>
      </c>
      <c r="P215" s="106">
        <v>0</v>
      </c>
      <c r="Q215" s="106">
        <v>1</v>
      </c>
      <c r="R215" s="106">
        <v>3</v>
      </c>
      <c r="S215" s="106">
        <v>2</v>
      </c>
      <c r="T215" s="106">
        <v>4</v>
      </c>
      <c r="U215" s="106">
        <v>9</v>
      </c>
      <c r="V215" s="106">
        <v>9</v>
      </c>
      <c r="W215" s="106" t="s">
        <v>313</v>
      </c>
      <c r="X215" s="111"/>
      <c r="Y215" s="112">
        <v>45831</v>
      </c>
      <c r="Z215" s="111" t="s">
        <v>426</v>
      </c>
      <c r="AA215" s="111" t="s">
        <v>355</v>
      </c>
    </row>
    <row r="216" spans="1:27" ht="15.6">
      <c r="A216" s="110" t="s">
        <v>1014</v>
      </c>
      <c r="B216" s="106" t="s">
        <v>1015</v>
      </c>
      <c r="C216" s="106" t="s">
        <v>1016</v>
      </c>
      <c r="D216" s="106" t="s">
        <v>407</v>
      </c>
      <c r="E216" s="106">
        <v>77901</v>
      </c>
      <c r="F216" s="106" t="s">
        <v>700</v>
      </c>
      <c r="G216" s="106" t="s">
        <v>371</v>
      </c>
      <c r="H216" s="106" t="s">
        <v>372</v>
      </c>
      <c r="I216" s="106" t="s">
        <v>313</v>
      </c>
      <c r="J216" s="106">
        <v>0</v>
      </c>
      <c r="K216" s="106">
        <v>14</v>
      </c>
      <c r="L216" s="106">
        <v>0</v>
      </c>
      <c r="M216" s="106">
        <v>0</v>
      </c>
      <c r="N216" s="106">
        <v>0</v>
      </c>
      <c r="O216" s="106">
        <v>14</v>
      </c>
      <c r="P216" s="106">
        <v>0</v>
      </c>
      <c r="Q216" s="106">
        <v>0</v>
      </c>
      <c r="R216" s="106">
        <v>0</v>
      </c>
      <c r="S216" s="106">
        <v>0</v>
      </c>
      <c r="T216" s="106">
        <v>0</v>
      </c>
      <c r="U216" s="106">
        <v>14</v>
      </c>
      <c r="V216" s="106">
        <v>0</v>
      </c>
      <c r="W216" s="106" t="s">
        <v>313</v>
      </c>
      <c r="X216" s="111" t="s">
        <v>382</v>
      </c>
      <c r="Y216" s="112">
        <v>45765</v>
      </c>
      <c r="Z216" s="111" t="s">
        <v>383</v>
      </c>
      <c r="AA216" s="111" t="s">
        <v>355</v>
      </c>
    </row>
    <row r="217" spans="1:27" ht="15.6">
      <c r="A217" s="110" t="s">
        <v>1017</v>
      </c>
      <c r="B217" s="106" t="s">
        <v>1018</v>
      </c>
      <c r="C217" s="106" t="s">
        <v>1019</v>
      </c>
      <c r="D217" s="106" t="s">
        <v>387</v>
      </c>
      <c r="E217" s="106">
        <v>32433</v>
      </c>
      <c r="F217" s="106" t="s">
        <v>388</v>
      </c>
      <c r="G217" s="106" t="s">
        <v>371</v>
      </c>
      <c r="H217" s="106" t="s">
        <v>372</v>
      </c>
      <c r="I217" s="106">
        <v>2</v>
      </c>
      <c r="J217" s="106">
        <v>13</v>
      </c>
      <c r="K217" s="106">
        <v>6</v>
      </c>
      <c r="L217" s="106">
        <v>2</v>
      </c>
      <c r="M217" s="106">
        <v>2</v>
      </c>
      <c r="N217" s="106">
        <v>4</v>
      </c>
      <c r="O217" s="106">
        <v>19</v>
      </c>
      <c r="P217" s="106">
        <v>0</v>
      </c>
      <c r="Q217" s="106">
        <v>0</v>
      </c>
      <c r="R217" s="106">
        <v>3</v>
      </c>
      <c r="S217" s="106">
        <v>1</v>
      </c>
      <c r="T217" s="106">
        <v>2</v>
      </c>
      <c r="U217" s="106">
        <v>17</v>
      </c>
      <c r="V217" s="106">
        <v>9</v>
      </c>
      <c r="W217" s="106" t="s">
        <v>313</v>
      </c>
      <c r="X217" s="111" t="s">
        <v>313</v>
      </c>
      <c r="Y217" s="111" t="s">
        <v>313</v>
      </c>
      <c r="Z217" s="111" t="s">
        <v>313</v>
      </c>
      <c r="AA217" s="111" t="s">
        <v>313</v>
      </c>
    </row>
    <row r="218" spans="1:27" ht="15.6">
      <c r="A218" s="110" t="s">
        <v>1020</v>
      </c>
      <c r="B218" s="106" t="s">
        <v>1021</v>
      </c>
      <c r="C218" s="106" t="s">
        <v>1022</v>
      </c>
      <c r="D218" s="106" t="s">
        <v>443</v>
      </c>
      <c r="E218" s="106">
        <v>58702</v>
      </c>
      <c r="F218" s="106" t="s">
        <v>444</v>
      </c>
      <c r="G218" s="106" t="s">
        <v>371</v>
      </c>
      <c r="H218" s="106" t="s">
        <v>372</v>
      </c>
      <c r="I218" s="106">
        <v>4</v>
      </c>
      <c r="J218" s="106">
        <v>0</v>
      </c>
      <c r="K218" s="106">
        <v>1</v>
      </c>
      <c r="L218" s="106">
        <v>0</v>
      </c>
      <c r="M218" s="106">
        <v>0</v>
      </c>
      <c r="N218" s="106">
        <v>0</v>
      </c>
      <c r="O218" s="106">
        <v>1</v>
      </c>
      <c r="P218" s="106">
        <v>0</v>
      </c>
      <c r="Q218" s="106">
        <v>0</v>
      </c>
      <c r="R218" s="106">
        <v>0</v>
      </c>
      <c r="S218" s="106">
        <v>0</v>
      </c>
      <c r="T218" s="106">
        <v>0</v>
      </c>
      <c r="U218" s="106">
        <v>1</v>
      </c>
      <c r="V218" s="106">
        <v>1</v>
      </c>
      <c r="W218" s="106" t="s">
        <v>313</v>
      </c>
      <c r="X218" s="111" t="s">
        <v>382</v>
      </c>
      <c r="Y218" s="112">
        <v>45645</v>
      </c>
      <c r="Z218" s="111" t="s">
        <v>383</v>
      </c>
      <c r="AA218" s="111" t="s">
        <v>355</v>
      </c>
    </row>
    <row r="219" spans="1:27" ht="15.6">
      <c r="A219" s="110" t="s">
        <v>1023</v>
      </c>
      <c r="B219" s="106" t="s">
        <v>1024</v>
      </c>
      <c r="C219" s="106" t="s">
        <v>1025</v>
      </c>
      <c r="D219" s="106" t="s">
        <v>807</v>
      </c>
      <c r="E219" s="106">
        <v>72701</v>
      </c>
      <c r="F219" s="106" t="s">
        <v>350</v>
      </c>
      <c r="G219" s="106" t="s">
        <v>371</v>
      </c>
      <c r="H219" s="106" t="s">
        <v>372</v>
      </c>
      <c r="I219" s="106">
        <v>2</v>
      </c>
      <c r="J219" s="106">
        <v>1</v>
      </c>
      <c r="K219" s="106">
        <v>3</v>
      </c>
      <c r="L219" s="106">
        <v>2</v>
      </c>
      <c r="M219" s="106">
        <v>0</v>
      </c>
      <c r="N219" s="106">
        <v>1</v>
      </c>
      <c r="O219" s="106">
        <v>5</v>
      </c>
      <c r="P219" s="106">
        <v>0</v>
      </c>
      <c r="Q219" s="106">
        <v>0</v>
      </c>
      <c r="R219" s="106">
        <v>1</v>
      </c>
      <c r="S219" s="106">
        <v>1</v>
      </c>
      <c r="T219" s="106">
        <v>0</v>
      </c>
      <c r="U219" s="106">
        <v>5</v>
      </c>
      <c r="V219" s="106">
        <v>3</v>
      </c>
      <c r="W219" s="106" t="s">
        <v>313</v>
      </c>
      <c r="X219" s="111" t="s">
        <v>425</v>
      </c>
      <c r="Y219" s="112">
        <v>45771</v>
      </c>
      <c r="Z219" s="111" t="s">
        <v>392</v>
      </c>
      <c r="AA219" s="111" t="s">
        <v>355</v>
      </c>
    </row>
    <row r="220" spans="1:27" ht="31.15">
      <c r="A220" s="110" t="s">
        <v>1026</v>
      </c>
      <c r="B220" s="106" t="s">
        <v>1027</v>
      </c>
      <c r="C220" s="106" t="s">
        <v>1028</v>
      </c>
      <c r="D220" s="106" t="s">
        <v>553</v>
      </c>
      <c r="E220" s="106">
        <v>84737</v>
      </c>
      <c r="F220" s="106" t="s">
        <v>473</v>
      </c>
      <c r="G220" s="106" t="s">
        <v>371</v>
      </c>
      <c r="H220" s="106" t="s">
        <v>372</v>
      </c>
      <c r="I220" s="106">
        <v>5</v>
      </c>
      <c r="J220" s="106">
        <v>6</v>
      </c>
      <c r="K220" s="106">
        <v>5</v>
      </c>
      <c r="L220" s="106">
        <v>0</v>
      </c>
      <c r="M220" s="106">
        <v>0</v>
      </c>
      <c r="N220" s="106">
        <v>3</v>
      </c>
      <c r="O220" s="106">
        <v>7</v>
      </c>
      <c r="P220" s="106">
        <v>0</v>
      </c>
      <c r="Q220" s="106">
        <v>0</v>
      </c>
      <c r="R220" s="106">
        <v>3</v>
      </c>
      <c r="S220" s="106">
        <v>1</v>
      </c>
      <c r="T220" s="106">
        <v>3</v>
      </c>
      <c r="U220" s="106">
        <v>5</v>
      </c>
      <c r="V220" s="106">
        <v>5</v>
      </c>
      <c r="W220" s="106" t="s">
        <v>313</v>
      </c>
      <c r="X220" s="111" t="s">
        <v>382</v>
      </c>
      <c r="Y220" s="112">
        <v>44602</v>
      </c>
      <c r="Z220" s="111" t="s">
        <v>383</v>
      </c>
      <c r="AA220" s="111" t="s">
        <v>355</v>
      </c>
    </row>
    <row r="221" spans="1:27" ht="15.6">
      <c r="A221" s="110" t="s">
        <v>1029</v>
      </c>
      <c r="B221" s="106" t="s">
        <v>1030</v>
      </c>
      <c r="C221" s="106" t="s">
        <v>1031</v>
      </c>
      <c r="D221" s="106" t="s">
        <v>689</v>
      </c>
      <c r="E221" s="106">
        <v>89506</v>
      </c>
      <c r="F221" s="106" t="s">
        <v>473</v>
      </c>
      <c r="G221" s="106" t="s">
        <v>371</v>
      </c>
      <c r="H221" s="106" t="s">
        <v>372</v>
      </c>
      <c r="I221" s="106">
        <v>17</v>
      </c>
      <c r="J221" s="106">
        <v>5</v>
      </c>
      <c r="K221" s="106">
        <v>16</v>
      </c>
      <c r="L221" s="106">
        <v>14</v>
      </c>
      <c r="M221" s="106">
        <v>14</v>
      </c>
      <c r="N221" s="106">
        <v>23</v>
      </c>
      <c r="O221" s="106">
        <v>26</v>
      </c>
      <c r="P221" s="106">
        <v>0</v>
      </c>
      <c r="Q221" s="106">
        <v>1</v>
      </c>
      <c r="R221" s="106">
        <v>18</v>
      </c>
      <c r="S221" s="106">
        <v>4</v>
      </c>
      <c r="T221" s="106">
        <v>7</v>
      </c>
      <c r="U221" s="106">
        <v>21</v>
      </c>
      <c r="V221" s="106">
        <v>22</v>
      </c>
      <c r="W221" s="106" t="s">
        <v>313</v>
      </c>
      <c r="X221" s="111" t="s">
        <v>353</v>
      </c>
      <c r="Y221" s="112">
        <v>45603</v>
      </c>
      <c r="Z221" s="111" t="s">
        <v>392</v>
      </c>
      <c r="AA221" s="111" t="s">
        <v>355</v>
      </c>
    </row>
    <row r="222" spans="1:27" ht="15.6">
      <c r="A222" s="110" t="s">
        <v>1032</v>
      </c>
      <c r="B222" s="106" t="s">
        <v>1033</v>
      </c>
      <c r="C222" s="106" t="s">
        <v>1034</v>
      </c>
      <c r="D222" s="106" t="s">
        <v>578</v>
      </c>
      <c r="E222" s="106">
        <v>53186</v>
      </c>
      <c r="F222" s="106" t="s">
        <v>413</v>
      </c>
      <c r="G222" s="106" t="s">
        <v>371</v>
      </c>
      <c r="H222" s="106" t="s">
        <v>372</v>
      </c>
      <c r="I222" s="106">
        <v>2</v>
      </c>
      <c r="J222" s="106">
        <v>1</v>
      </c>
      <c r="K222" s="106">
        <v>0</v>
      </c>
      <c r="L222" s="106">
        <v>1</v>
      </c>
      <c r="M222" s="106">
        <v>1</v>
      </c>
      <c r="N222" s="106">
        <v>1</v>
      </c>
      <c r="O222" s="106">
        <v>2</v>
      </c>
      <c r="P222" s="106">
        <v>0</v>
      </c>
      <c r="Q222" s="106">
        <v>0</v>
      </c>
      <c r="R222" s="106">
        <v>0</v>
      </c>
      <c r="S222" s="106">
        <v>1</v>
      </c>
      <c r="T222" s="106">
        <v>0</v>
      </c>
      <c r="U222" s="106">
        <v>2</v>
      </c>
      <c r="V222" s="106">
        <v>2</v>
      </c>
      <c r="W222" s="106" t="s">
        <v>313</v>
      </c>
      <c r="X222" s="111" t="s">
        <v>425</v>
      </c>
      <c r="Y222" s="112">
        <v>45848</v>
      </c>
      <c r="Z222" s="111" t="s">
        <v>383</v>
      </c>
      <c r="AA222" s="111" t="s">
        <v>355</v>
      </c>
    </row>
    <row r="223" spans="1:27" ht="15.6">
      <c r="A223" s="110" t="s">
        <v>1035</v>
      </c>
      <c r="B223" s="106" t="s">
        <v>1036</v>
      </c>
      <c r="C223" s="106" t="s">
        <v>755</v>
      </c>
      <c r="D223" s="106" t="s">
        <v>407</v>
      </c>
      <c r="E223" s="106">
        <v>78041</v>
      </c>
      <c r="F223" s="106" t="s">
        <v>424</v>
      </c>
      <c r="G223" s="106" t="s">
        <v>351</v>
      </c>
      <c r="H223" s="106" t="s">
        <v>372</v>
      </c>
      <c r="I223" s="106">
        <v>94</v>
      </c>
      <c r="J223" s="106">
        <v>313</v>
      </c>
      <c r="K223" s="106">
        <v>20</v>
      </c>
      <c r="L223" s="106">
        <v>45</v>
      </c>
      <c r="M223" s="106">
        <v>51</v>
      </c>
      <c r="N223" s="106">
        <v>52</v>
      </c>
      <c r="O223" s="106">
        <v>364</v>
      </c>
      <c r="P223" s="106">
        <v>3</v>
      </c>
      <c r="Q223" s="106">
        <v>9</v>
      </c>
      <c r="R223" s="106">
        <v>20</v>
      </c>
      <c r="S223" s="106">
        <v>15</v>
      </c>
      <c r="T223" s="106">
        <v>25</v>
      </c>
      <c r="U223" s="106">
        <v>368</v>
      </c>
      <c r="V223" s="106">
        <v>232</v>
      </c>
      <c r="W223" s="106">
        <v>250</v>
      </c>
      <c r="X223" s="111" t="s">
        <v>353</v>
      </c>
      <c r="Y223" s="112">
        <v>45694</v>
      </c>
      <c r="Z223" s="111" t="s">
        <v>354</v>
      </c>
      <c r="AA223" s="111" t="s">
        <v>355</v>
      </c>
    </row>
    <row r="224" spans="1:27" ht="15.6">
      <c r="A224" s="110" t="s">
        <v>1037</v>
      </c>
      <c r="B224" s="106" t="s">
        <v>1038</v>
      </c>
      <c r="C224" s="106" t="s">
        <v>1039</v>
      </c>
      <c r="D224" s="106" t="s">
        <v>553</v>
      </c>
      <c r="E224" s="106">
        <v>84404</v>
      </c>
      <c r="F224" s="106" t="s">
        <v>473</v>
      </c>
      <c r="G224" s="106" t="s">
        <v>371</v>
      </c>
      <c r="H224" s="106" t="s">
        <v>372</v>
      </c>
      <c r="I224" s="106">
        <v>3</v>
      </c>
      <c r="J224" s="106">
        <v>3</v>
      </c>
      <c r="K224" s="106">
        <v>3</v>
      </c>
      <c r="L224" s="106">
        <v>0</v>
      </c>
      <c r="M224" s="106">
        <v>0</v>
      </c>
      <c r="N224" s="106">
        <v>2</v>
      </c>
      <c r="O224" s="106">
        <v>4</v>
      </c>
      <c r="P224" s="106">
        <v>0</v>
      </c>
      <c r="Q224" s="106">
        <v>0</v>
      </c>
      <c r="R224" s="106">
        <v>1</v>
      </c>
      <c r="S224" s="106">
        <v>1</v>
      </c>
      <c r="T224" s="106">
        <v>1</v>
      </c>
      <c r="U224" s="106">
        <v>2</v>
      </c>
      <c r="V224" s="106">
        <v>3</v>
      </c>
      <c r="W224" s="106" t="s">
        <v>313</v>
      </c>
      <c r="X224" s="111" t="s">
        <v>313</v>
      </c>
      <c r="Y224" s="111" t="s">
        <v>313</v>
      </c>
      <c r="Z224" s="111" t="s">
        <v>313</v>
      </c>
      <c r="AA224" s="111" t="s">
        <v>313</v>
      </c>
    </row>
    <row r="225" spans="1:27" ht="15.6">
      <c r="A225" s="110" t="s">
        <v>1040</v>
      </c>
      <c r="B225" s="106" t="s">
        <v>1041</v>
      </c>
      <c r="C225" s="106" t="s">
        <v>1042</v>
      </c>
      <c r="D225" s="106" t="s">
        <v>739</v>
      </c>
      <c r="E225" s="106">
        <v>38049</v>
      </c>
      <c r="F225" s="106" t="s">
        <v>350</v>
      </c>
      <c r="G225" s="106" t="s">
        <v>351</v>
      </c>
      <c r="H225" s="106" t="s">
        <v>372</v>
      </c>
      <c r="I225" s="106">
        <v>7</v>
      </c>
      <c r="J225" s="106">
        <v>107</v>
      </c>
      <c r="K225" s="106">
        <v>16</v>
      </c>
      <c r="L225" s="106">
        <v>15</v>
      </c>
      <c r="M225" s="106">
        <v>5</v>
      </c>
      <c r="N225" s="106">
        <v>18</v>
      </c>
      <c r="O225" s="106">
        <v>125</v>
      </c>
      <c r="P225" s="106">
        <v>0</v>
      </c>
      <c r="Q225" s="106">
        <v>0</v>
      </c>
      <c r="R225" s="106">
        <v>10</v>
      </c>
      <c r="S225" s="106">
        <v>5</v>
      </c>
      <c r="T225" s="106">
        <v>12</v>
      </c>
      <c r="U225" s="106">
        <v>115</v>
      </c>
      <c r="V225" s="106">
        <v>43</v>
      </c>
      <c r="W225" s="106">
        <v>450</v>
      </c>
      <c r="X225" s="111" t="s">
        <v>313</v>
      </c>
      <c r="Y225" s="111" t="s">
        <v>313</v>
      </c>
      <c r="Z225" s="111" t="s">
        <v>313</v>
      </c>
      <c r="AA225" s="111" t="s">
        <v>313</v>
      </c>
    </row>
    <row r="226" spans="1:27" ht="15.6">
      <c r="A226" s="110" t="s">
        <v>1043</v>
      </c>
      <c r="B226" s="106" t="s">
        <v>1044</v>
      </c>
      <c r="C226" s="106" t="s">
        <v>1045</v>
      </c>
      <c r="D226" s="106" t="s">
        <v>467</v>
      </c>
      <c r="E226" s="106">
        <v>24153</v>
      </c>
      <c r="F226" s="106" t="s">
        <v>468</v>
      </c>
      <c r="G226" s="106" t="s">
        <v>371</v>
      </c>
      <c r="H226" s="106" t="s">
        <v>372</v>
      </c>
      <c r="I226" s="106">
        <v>2</v>
      </c>
      <c r="J226" s="106">
        <v>1</v>
      </c>
      <c r="K226" s="106">
        <v>0</v>
      </c>
      <c r="L226" s="106">
        <v>0</v>
      </c>
      <c r="M226" s="106">
        <v>0</v>
      </c>
      <c r="N226" s="106">
        <v>1</v>
      </c>
      <c r="O226" s="106">
        <v>1</v>
      </c>
      <c r="P226" s="106">
        <v>0</v>
      </c>
      <c r="Q226" s="106">
        <v>0</v>
      </c>
      <c r="R226" s="106">
        <v>0</v>
      </c>
      <c r="S226" s="106">
        <v>0</v>
      </c>
      <c r="T226" s="106">
        <v>0</v>
      </c>
      <c r="U226" s="106">
        <v>1</v>
      </c>
      <c r="V226" s="106">
        <v>1</v>
      </c>
      <c r="W226" s="106" t="s">
        <v>313</v>
      </c>
      <c r="X226" s="111" t="s">
        <v>313</v>
      </c>
      <c r="Y226" s="111" t="s">
        <v>313</v>
      </c>
      <c r="Z226" s="111" t="s">
        <v>313</v>
      </c>
      <c r="AA226" s="111" t="s">
        <v>313</v>
      </c>
    </row>
    <row r="227" spans="1:27" ht="15.6">
      <c r="A227" s="110" t="s">
        <v>235</v>
      </c>
      <c r="B227" s="106" t="s">
        <v>1046</v>
      </c>
      <c r="C227" s="106" t="s">
        <v>1047</v>
      </c>
      <c r="D227" s="106" t="s">
        <v>364</v>
      </c>
      <c r="E227" s="106">
        <v>71483</v>
      </c>
      <c r="F227" s="106" t="s">
        <v>350</v>
      </c>
      <c r="G227" s="106" t="s">
        <v>351</v>
      </c>
      <c r="H227" s="106" t="s">
        <v>352</v>
      </c>
      <c r="I227" s="106">
        <v>38</v>
      </c>
      <c r="J227" s="106">
        <v>922</v>
      </c>
      <c r="K227" s="106">
        <v>174</v>
      </c>
      <c r="L227" s="106">
        <v>259</v>
      </c>
      <c r="M227" s="106">
        <v>179</v>
      </c>
      <c r="N227" s="106">
        <v>385</v>
      </c>
      <c r="O227" s="107">
        <v>1150</v>
      </c>
      <c r="P227" s="106">
        <v>0</v>
      </c>
      <c r="Q227" s="106">
        <v>0</v>
      </c>
      <c r="R227" s="106">
        <v>195</v>
      </c>
      <c r="S227" s="106">
        <v>102</v>
      </c>
      <c r="T227" s="106">
        <v>128</v>
      </c>
      <c r="U227" s="107">
        <v>1110</v>
      </c>
      <c r="V227" s="106">
        <v>964</v>
      </c>
      <c r="W227" s="106">
        <v>946</v>
      </c>
      <c r="X227" s="111" t="s">
        <v>353</v>
      </c>
      <c r="Y227" s="112">
        <v>45673</v>
      </c>
      <c r="Z227" s="111" t="s">
        <v>354</v>
      </c>
      <c r="AA227" s="111" t="s">
        <v>355</v>
      </c>
    </row>
    <row r="228" spans="1:27" ht="15.6">
      <c r="A228" s="110" t="s">
        <v>1048</v>
      </c>
      <c r="B228" s="106" t="s">
        <v>1049</v>
      </c>
      <c r="C228" s="106" t="s">
        <v>1050</v>
      </c>
      <c r="D228" s="106" t="s">
        <v>685</v>
      </c>
      <c r="E228" s="106">
        <v>51101</v>
      </c>
      <c r="F228" s="106" t="s">
        <v>444</v>
      </c>
      <c r="G228" s="106" t="s">
        <v>371</v>
      </c>
      <c r="H228" s="106" t="s">
        <v>372</v>
      </c>
      <c r="I228" s="106">
        <v>25</v>
      </c>
      <c r="J228" s="106">
        <v>21</v>
      </c>
      <c r="K228" s="106">
        <v>13</v>
      </c>
      <c r="L228" s="106">
        <v>9</v>
      </c>
      <c r="M228" s="106">
        <v>9</v>
      </c>
      <c r="N228" s="106">
        <v>21</v>
      </c>
      <c r="O228" s="106">
        <v>27</v>
      </c>
      <c r="P228" s="106">
        <v>1</v>
      </c>
      <c r="Q228" s="106">
        <v>3</v>
      </c>
      <c r="R228" s="106">
        <v>7</v>
      </c>
      <c r="S228" s="106">
        <v>7</v>
      </c>
      <c r="T228" s="106">
        <v>11</v>
      </c>
      <c r="U228" s="106">
        <v>28</v>
      </c>
      <c r="V228" s="106">
        <v>30</v>
      </c>
      <c r="W228" s="106" t="s">
        <v>313</v>
      </c>
      <c r="X228" s="111" t="s">
        <v>425</v>
      </c>
      <c r="Y228" s="112">
        <v>45834</v>
      </c>
      <c r="Z228" s="111" t="s">
        <v>426</v>
      </c>
      <c r="AA228" s="111" t="s">
        <v>355</v>
      </c>
    </row>
    <row r="229" spans="1:27" ht="15.6">
      <c r="A229" s="110" t="s">
        <v>1051</v>
      </c>
      <c r="B229" s="106" t="s">
        <v>1052</v>
      </c>
      <c r="C229" s="106" t="s">
        <v>1053</v>
      </c>
      <c r="D229" s="106" t="s">
        <v>1054</v>
      </c>
      <c r="E229" s="106">
        <v>2863</v>
      </c>
      <c r="F229" s="106" t="s">
        <v>402</v>
      </c>
      <c r="G229" s="106" t="s">
        <v>371</v>
      </c>
      <c r="H229" s="106" t="s">
        <v>372</v>
      </c>
      <c r="I229" s="106">
        <v>34</v>
      </c>
      <c r="J229" s="106">
        <v>42</v>
      </c>
      <c r="K229" s="106">
        <v>5</v>
      </c>
      <c r="L229" s="106">
        <v>38</v>
      </c>
      <c r="M229" s="106">
        <v>30</v>
      </c>
      <c r="N229" s="106">
        <v>37</v>
      </c>
      <c r="O229" s="106">
        <v>79</v>
      </c>
      <c r="P229" s="106">
        <v>0</v>
      </c>
      <c r="Q229" s="106">
        <v>0</v>
      </c>
      <c r="R229" s="106">
        <v>26</v>
      </c>
      <c r="S229" s="106">
        <v>5</v>
      </c>
      <c r="T229" s="106">
        <v>10</v>
      </c>
      <c r="U229" s="106">
        <v>74</v>
      </c>
      <c r="V229" s="106">
        <v>47</v>
      </c>
      <c r="W229" s="106" t="s">
        <v>313</v>
      </c>
      <c r="X229" s="111" t="s">
        <v>353</v>
      </c>
      <c r="Y229" s="112">
        <v>45554</v>
      </c>
      <c r="Z229" s="111" t="s">
        <v>392</v>
      </c>
      <c r="AA229" s="111" t="s">
        <v>355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7AAB-5F2A-4F78-8EA1-94B3EE97FF70}">
  <dimension ref="A1:F61"/>
  <sheetViews>
    <sheetView topLeftCell="A39" zoomScale="80" zoomScaleNormal="80" workbookViewId="0">
      <selection sqref="A1:B4"/>
    </sheetView>
  </sheetViews>
  <sheetFormatPr defaultRowHeight="14.45"/>
  <cols>
    <col min="1" max="1" width="52.28515625" customWidth="1"/>
    <col min="2" max="2" width="40.7109375" customWidth="1"/>
  </cols>
  <sheetData>
    <row r="1" spans="1:6" ht="26.1" customHeight="1">
      <c r="A1" s="409" t="s">
        <v>1055</v>
      </c>
      <c r="B1" s="409"/>
      <c r="C1" s="17"/>
      <c r="D1" s="17"/>
      <c r="E1" s="17"/>
      <c r="F1" s="17"/>
    </row>
    <row r="2" spans="1:6" ht="15" customHeight="1">
      <c r="A2" s="409"/>
      <c r="B2" s="409"/>
    </row>
    <row r="3" spans="1:6">
      <c r="A3" s="409"/>
      <c r="B3" s="409"/>
    </row>
    <row r="4" spans="1:6" ht="15" thickBot="1">
      <c r="A4" s="410"/>
      <c r="B4" s="410"/>
    </row>
    <row r="5" spans="1:6">
      <c r="A5" s="407" t="s">
        <v>1056</v>
      </c>
      <c r="B5" s="408"/>
    </row>
    <row r="6" spans="1:6">
      <c r="A6" s="39" t="s">
        <v>1057</v>
      </c>
      <c r="B6" s="39" t="s">
        <v>1058</v>
      </c>
    </row>
    <row r="7" spans="1:6">
      <c r="A7" s="14" t="s">
        <v>229</v>
      </c>
      <c r="B7" s="16">
        <v>145</v>
      </c>
    </row>
    <row r="8" spans="1:6">
      <c r="A8" s="14" t="s">
        <v>211</v>
      </c>
      <c r="B8" s="16">
        <v>105</v>
      </c>
    </row>
    <row r="9" spans="1:6">
      <c r="A9" s="14" t="s">
        <v>145</v>
      </c>
      <c r="B9" s="16">
        <v>89</v>
      </c>
    </row>
    <row r="10" spans="1:6">
      <c r="A10" s="14" t="s">
        <v>169</v>
      </c>
      <c r="B10" s="16">
        <v>83</v>
      </c>
    </row>
    <row r="11" spans="1:6">
      <c r="A11" s="14" t="s">
        <v>849</v>
      </c>
      <c r="B11" s="16">
        <v>65</v>
      </c>
    </row>
    <row r="12" spans="1:6">
      <c r="A12" s="14" t="s">
        <v>610</v>
      </c>
      <c r="B12" s="16">
        <v>64</v>
      </c>
    </row>
    <row r="13" spans="1:6">
      <c r="A13" s="14" t="s">
        <v>436</v>
      </c>
      <c r="B13" s="16">
        <v>50</v>
      </c>
    </row>
    <row r="14" spans="1:6">
      <c r="A14" s="14" t="s">
        <v>161</v>
      </c>
      <c r="B14" s="16">
        <v>44</v>
      </c>
    </row>
    <row r="15" spans="1:6">
      <c r="A15" s="14" t="s">
        <v>479</v>
      </c>
      <c r="B15" s="16">
        <v>40</v>
      </c>
    </row>
    <row r="16" spans="1:6">
      <c r="A16" s="14" t="s">
        <v>598</v>
      </c>
      <c r="B16" s="16">
        <v>39</v>
      </c>
    </row>
    <row r="17" spans="1:2">
      <c r="A17" s="14" t="s">
        <v>638</v>
      </c>
      <c r="B17" s="16">
        <v>27</v>
      </c>
    </row>
    <row r="18" spans="1:2">
      <c r="A18" s="14" t="s">
        <v>819</v>
      </c>
      <c r="B18" s="16">
        <v>26</v>
      </c>
    </row>
    <row r="19" spans="1:2">
      <c r="A19" s="14" t="s">
        <v>600</v>
      </c>
      <c r="B19" s="16">
        <v>25</v>
      </c>
    </row>
    <row r="20" spans="1:2">
      <c r="A20" s="14" t="s">
        <v>870</v>
      </c>
      <c r="B20" s="16">
        <v>23</v>
      </c>
    </row>
    <row r="21" spans="1:2">
      <c r="A21" s="14" t="s">
        <v>223</v>
      </c>
      <c r="B21" s="16">
        <v>22</v>
      </c>
    </row>
    <row r="22" spans="1:2">
      <c r="A22" s="14" t="s">
        <v>404</v>
      </c>
      <c r="B22" s="16">
        <v>22</v>
      </c>
    </row>
    <row r="23" spans="1:2">
      <c r="A23" s="14" t="s">
        <v>697</v>
      </c>
      <c r="B23" s="16">
        <v>19</v>
      </c>
    </row>
    <row r="24" spans="1:2">
      <c r="A24" s="14" t="s">
        <v>640</v>
      </c>
      <c r="B24" s="16">
        <v>18</v>
      </c>
    </row>
    <row r="25" spans="1:2">
      <c r="A25" s="14" t="s">
        <v>621</v>
      </c>
      <c r="B25" s="16">
        <v>18</v>
      </c>
    </row>
    <row r="26" spans="1:2">
      <c r="A26" s="14" t="s">
        <v>899</v>
      </c>
      <c r="B26" s="16">
        <v>17</v>
      </c>
    </row>
    <row r="27" spans="1:2">
      <c r="A27" s="14" t="s">
        <v>165</v>
      </c>
      <c r="B27" s="16">
        <v>17</v>
      </c>
    </row>
    <row r="28" spans="1:2">
      <c r="A28" s="14" t="s">
        <v>740</v>
      </c>
      <c r="B28" s="16">
        <v>15</v>
      </c>
    </row>
    <row r="29" spans="1:2">
      <c r="A29" s="14" t="s">
        <v>221</v>
      </c>
      <c r="B29" s="16">
        <v>14</v>
      </c>
    </row>
    <row r="30" spans="1:2">
      <c r="A30" s="14" t="s">
        <v>704</v>
      </c>
      <c r="B30" s="16">
        <v>11</v>
      </c>
    </row>
    <row r="31" spans="1:2">
      <c r="A31" s="14" t="s">
        <v>1035</v>
      </c>
      <c r="B31" s="16">
        <v>10</v>
      </c>
    </row>
    <row r="32" spans="1:2">
      <c r="A32" s="14" t="s">
        <v>191</v>
      </c>
      <c r="B32" s="16">
        <v>10</v>
      </c>
    </row>
    <row r="33" spans="1:2">
      <c r="A33" s="14" t="s">
        <v>217</v>
      </c>
      <c r="B33" s="16">
        <v>7</v>
      </c>
    </row>
    <row r="34" spans="1:2">
      <c r="A34" s="14" t="s">
        <v>453</v>
      </c>
      <c r="B34" s="16">
        <v>7</v>
      </c>
    </row>
    <row r="35" spans="1:2">
      <c r="A35" s="14" t="s">
        <v>844</v>
      </c>
      <c r="B35" s="16">
        <v>7</v>
      </c>
    </row>
    <row r="36" spans="1:2">
      <c r="A36" s="14" t="s">
        <v>964</v>
      </c>
      <c r="B36" s="16">
        <v>5</v>
      </c>
    </row>
    <row r="37" spans="1:2">
      <c r="A37" s="14" t="s">
        <v>664</v>
      </c>
      <c r="B37" s="16">
        <v>5</v>
      </c>
    </row>
    <row r="38" spans="1:2">
      <c r="A38" s="14" t="s">
        <v>976</v>
      </c>
      <c r="B38" s="16">
        <v>5</v>
      </c>
    </row>
    <row r="39" spans="1:2">
      <c r="A39" s="14" t="s">
        <v>603</v>
      </c>
      <c r="B39" s="16">
        <v>5</v>
      </c>
    </row>
    <row r="40" spans="1:2">
      <c r="A40" s="14" t="s">
        <v>235</v>
      </c>
      <c r="B40" s="16">
        <v>5</v>
      </c>
    </row>
    <row r="41" spans="1:2">
      <c r="A41" s="14" t="s">
        <v>659</v>
      </c>
      <c r="B41" s="16">
        <v>4</v>
      </c>
    </row>
    <row r="42" spans="1:2">
      <c r="A42" s="14" t="s">
        <v>491</v>
      </c>
      <c r="B42" s="16">
        <v>4</v>
      </c>
    </row>
    <row r="43" spans="1:2">
      <c r="A43" s="14" t="s">
        <v>753</v>
      </c>
      <c r="B43" s="16">
        <v>4</v>
      </c>
    </row>
    <row r="44" spans="1:2">
      <c r="A44" s="14" t="s">
        <v>567</v>
      </c>
      <c r="B44" s="16">
        <v>4</v>
      </c>
    </row>
    <row r="45" spans="1:2">
      <c r="A45" s="14" t="s">
        <v>919</v>
      </c>
      <c r="B45" s="16">
        <v>3</v>
      </c>
    </row>
    <row r="46" spans="1:2">
      <c r="A46" s="14" t="s">
        <v>231</v>
      </c>
      <c r="B46" s="16">
        <v>3</v>
      </c>
    </row>
    <row r="47" spans="1:2">
      <c r="A47" s="14" t="s">
        <v>769</v>
      </c>
      <c r="B47" s="16">
        <v>2</v>
      </c>
    </row>
    <row r="48" spans="1:2">
      <c r="A48" s="14" t="s">
        <v>449</v>
      </c>
      <c r="B48" s="16">
        <v>2</v>
      </c>
    </row>
    <row r="49" spans="1:2">
      <c r="A49" s="14" t="s">
        <v>149</v>
      </c>
      <c r="B49" s="16">
        <v>2</v>
      </c>
    </row>
    <row r="50" spans="1:2">
      <c r="A50" s="14" t="s">
        <v>482</v>
      </c>
      <c r="B50" s="16">
        <v>2</v>
      </c>
    </row>
    <row r="51" spans="1:2">
      <c r="A51" s="14" t="s">
        <v>906</v>
      </c>
      <c r="B51" s="16">
        <v>1</v>
      </c>
    </row>
    <row r="52" spans="1:2">
      <c r="A52" s="14" t="s">
        <v>373</v>
      </c>
      <c r="B52" s="16">
        <v>1</v>
      </c>
    </row>
    <row r="53" spans="1:2">
      <c r="A53" s="14" t="s">
        <v>967</v>
      </c>
      <c r="B53" s="16">
        <v>1</v>
      </c>
    </row>
    <row r="54" spans="1:2">
      <c r="A54" s="14" t="s">
        <v>917</v>
      </c>
      <c r="B54" s="16">
        <v>1</v>
      </c>
    </row>
    <row r="55" spans="1:2">
      <c r="A55" s="14" t="s">
        <v>716</v>
      </c>
      <c r="B55" s="16">
        <v>1</v>
      </c>
    </row>
    <row r="56" spans="1:2">
      <c r="A56" s="14" t="s">
        <v>832</v>
      </c>
      <c r="B56" s="16">
        <v>1</v>
      </c>
    </row>
    <row r="57" spans="1:2">
      <c r="A57" s="14" t="s">
        <v>205</v>
      </c>
      <c r="B57" s="16">
        <v>1</v>
      </c>
    </row>
    <row r="58" spans="1:2">
      <c r="A58" s="14" t="s">
        <v>213</v>
      </c>
      <c r="B58" s="16">
        <v>1</v>
      </c>
    </row>
    <row r="59" spans="1:2">
      <c r="A59" s="14" t="s">
        <v>686</v>
      </c>
      <c r="B59" s="16">
        <v>1</v>
      </c>
    </row>
    <row r="60" spans="1:2">
      <c r="A60" s="14" t="s">
        <v>177</v>
      </c>
      <c r="B60" s="16">
        <v>1</v>
      </c>
    </row>
    <row r="61" spans="1:2">
      <c r="A61" s="42" t="s">
        <v>1059</v>
      </c>
      <c r="B61" s="43">
        <v>1104</v>
      </c>
    </row>
  </sheetData>
  <mergeCells count="2">
    <mergeCell ref="A5:B5"/>
    <mergeCell ref="A1:B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F8A8D-A7A1-45D5-88F9-3CA690DCCFE3}">
  <sheetPr codeName="Sheet6"/>
  <dimension ref="A1:BD308"/>
  <sheetViews>
    <sheetView topLeftCell="A158" zoomScale="80" zoomScaleNormal="80" workbookViewId="0">
      <selection activeCell="A2" sqref="A2:H2"/>
    </sheetView>
  </sheetViews>
  <sheetFormatPr defaultRowHeight="15.6"/>
  <cols>
    <col min="1" max="1" width="23.42578125" customWidth="1"/>
    <col min="2" max="2" width="16.7109375" customWidth="1"/>
    <col min="3" max="3" width="37.28515625" bestFit="1" customWidth="1"/>
    <col min="4" max="4" width="34.7109375" customWidth="1"/>
    <col min="5" max="9" width="19.5703125" customWidth="1"/>
    <col min="10" max="10" width="15" customWidth="1"/>
    <col min="13" max="13" width="8.7109375" style="3"/>
  </cols>
  <sheetData>
    <row r="1" spans="1:56" ht="26.25" customHeight="1" thickBot="1">
      <c r="A1" s="411" t="s">
        <v>1060</v>
      </c>
      <c r="B1" s="412"/>
      <c r="C1" s="412"/>
      <c r="D1" s="412"/>
      <c r="E1" s="32"/>
      <c r="F1" s="32"/>
      <c r="G1" s="32"/>
      <c r="H1" s="31"/>
      <c r="I1" s="3"/>
      <c r="J1" s="3"/>
      <c r="K1" s="3"/>
      <c r="L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6" ht="109.5" customHeight="1" thickBot="1">
      <c r="A2" s="414" t="s">
        <v>1061</v>
      </c>
      <c r="B2" s="415"/>
      <c r="C2" s="415"/>
      <c r="D2" s="415"/>
      <c r="E2" s="415"/>
      <c r="F2" s="415"/>
      <c r="G2" s="415"/>
      <c r="H2" s="416"/>
      <c r="I2" s="3"/>
      <c r="J2" s="3"/>
      <c r="K2" s="3"/>
      <c r="L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6">
      <c r="I3" s="3"/>
      <c r="J3" s="3"/>
      <c r="K3" s="3"/>
      <c r="L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6" ht="16.149999999999999" thickBot="1">
      <c r="A4" s="30"/>
      <c r="I4" s="3"/>
      <c r="J4" s="3"/>
      <c r="K4" s="3"/>
      <c r="L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row>
    <row r="5" spans="1:56" ht="29.25" customHeight="1" thickBot="1">
      <c r="A5" s="411" t="s">
        <v>1062</v>
      </c>
      <c r="B5" s="412"/>
      <c r="C5" s="412"/>
      <c r="D5" s="413"/>
      <c r="I5" s="3"/>
      <c r="J5" s="3"/>
      <c r="K5" s="3"/>
      <c r="L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row>
    <row r="6" spans="1:56" ht="48" customHeight="1" thickBot="1">
      <c r="A6" s="27" t="s">
        <v>1063</v>
      </c>
      <c r="B6" s="26" t="s">
        <v>1064</v>
      </c>
      <c r="C6" s="26" t="s">
        <v>1065</v>
      </c>
      <c r="D6" s="26" t="s">
        <v>1066</v>
      </c>
      <c r="G6" s="40" t="s">
        <v>1067</v>
      </c>
      <c r="I6" s="3"/>
      <c r="J6" s="3"/>
      <c r="K6" s="3"/>
      <c r="L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row>
    <row r="7" spans="1:56" ht="16.149999999999999" thickBot="1">
      <c r="A7" s="24" t="s">
        <v>1068</v>
      </c>
      <c r="B7" s="23">
        <v>41</v>
      </c>
      <c r="C7" s="23">
        <v>14.46</v>
      </c>
      <c r="D7" s="23">
        <v>19.63</v>
      </c>
      <c r="I7" s="3"/>
      <c r="J7" s="3"/>
      <c r="K7" s="3"/>
      <c r="L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row>
    <row r="8" spans="1:56" ht="16.149999999999999" thickBot="1">
      <c r="A8" s="24" t="s">
        <v>1069</v>
      </c>
      <c r="B8" s="23">
        <v>10</v>
      </c>
      <c r="C8" s="23">
        <v>26.3</v>
      </c>
      <c r="D8" s="23">
        <v>29.5</v>
      </c>
      <c r="I8" s="3"/>
      <c r="J8" s="3"/>
      <c r="K8" s="3"/>
      <c r="L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row>
    <row r="9" spans="1:56" ht="16.149999999999999" thickBot="1">
      <c r="A9" s="24" t="s">
        <v>1070</v>
      </c>
      <c r="B9" s="23">
        <v>231</v>
      </c>
      <c r="C9" s="23">
        <v>10.48</v>
      </c>
      <c r="D9" s="23">
        <v>12.6</v>
      </c>
      <c r="I9" s="3"/>
      <c r="J9" s="3"/>
      <c r="K9" s="3"/>
      <c r="L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row>
    <row r="10" spans="1:56" ht="45" customHeight="1" thickBot="1">
      <c r="A10" s="25" t="s">
        <v>1071</v>
      </c>
      <c r="B10" s="23">
        <v>12</v>
      </c>
      <c r="C10" s="23">
        <v>20.83</v>
      </c>
      <c r="D10" s="23">
        <v>25.5</v>
      </c>
      <c r="I10" s="3"/>
      <c r="J10" s="3"/>
      <c r="K10" s="3"/>
      <c r="L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row>
    <row r="11" spans="1:56" ht="16.149999999999999" thickBot="1">
      <c r="A11" s="24" t="s">
        <v>1072</v>
      </c>
      <c r="B11" s="23">
        <v>2</v>
      </c>
      <c r="C11" s="23">
        <v>11</v>
      </c>
      <c r="D11" s="23">
        <v>19.5</v>
      </c>
      <c r="I11" s="3"/>
      <c r="J11" s="3"/>
      <c r="K11" s="3"/>
      <c r="L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row>
    <row r="12" spans="1:56" ht="16.149999999999999" thickBot="1">
      <c r="A12" s="21" t="s">
        <v>1059</v>
      </c>
      <c r="B12" s="20">
        <v>296</v>
      </c>
      <c r="C12" s="20">
        <v>11.99</v>
      </c>
      <c r="D12" s="20">
        <v>14.72</v>
      </c>
      <c r="I12" s="3"/>
      <c r="J12" s="3"/>
      <c r="K12" s="3"/>
      <c r="L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row>
    <row r="13" spans="1:56">
      <c r="I13" s="3"/>
      <c r="J13" s="3"/>
      <c r="K13" s="3"/>
      <c r="L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row>
    <row r="14" spans="1:56">
      <c r="A14" s="417" t="s">
        <v>1073</v>
      </c>
      <c r="B14" s="417"/>
      <c r="C14" s="417"/>
      <c r="D14" s="417"/>
      <c r="E14" s="417"/>
      <c r="F14" s="417"/>
      <c r="G14" s="417"/>
      <c r="H14" s="417"/>
      <c r="I14" s="3"/>
      <c r="J14" s="3"/>
      <c r="K14" s="3"/>
      <c r="L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row>
    <row r="15" spans="1:56" ht="16.149999999999999" thickBot="1">
      <c r="A15" s="337"/>
      <c r="B15" s="337"/>
      <c r="C15" s="337"/>
      <c r="D15" s="337"/>
      <c r="E15" s="337"/>
      <c r="F15" s="337"/>
      <c r="G15" s="337"/>
      <c r="H15" s="337"/>
      <c r="I15" s="3"/>
      <c r="J15" s="3"/>
      <c r="K15" s="3"/>
      <c r="L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row>
    <row r="16" spans="1:56" ht="28.5" customHeight="1" thickBot="1">
      <c r="A16" s="411" t="s">
        <v>1074</v>
      </c>
      <c r="B16" s="412"/>
      <c r="C16" s="412"/>
      <c r="D16" s="413"/>
      <c r="I16" s="3"/>
      <c r="J16" s="3"/>
      <c r="K16" s="3"/>
      <c r="L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row>
    <row r="17" spans="1:56" ht="45.75" customHeight="1" thickBot="1">
      <c r="A17" s="27" t="s">
        <v>1063</v>
      </c>
      <c r="B17" s="26" t="s">
        <v>1064</v>
      </c>
      <c r="C17" s="26" t="s">
        <v>1065</v>
      </c>
      <c r="D17" s="26" t="s">
        <v>1066</v>
      </c>
      <c r="E17" s="29"/>
      <c r="F17" s="28"/>
      <c r="G17" s="28"/>
      <c r="H17" s="28"/>
      <c r="I17" s="3"/>
      <c r="J17" s="3"/>
      <c r="K17" s="3"/>
      <c r="L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row>
    <row r="18" spans="1:56" ht="16.149999999999999" thickBot="1">
      <c r="A18" s="24" t="s">
        <v>1068</v>
      </c>
      <c r="B18" s="23">
        <v>52</v>
      </c>
      <c r="C18" s="22">
        <v>9.884615385</v>
      </c>
      <c r="D18" s="22">
        <v>11.42222222</v>
      </c>
      <c r="E18" s="335"/>
      <c r="F18" s="336"/>
      <c r="G18" s="336"/>
      <c r="H18" s="336"/>
      <c r="I18" s="3"/>
      <c r="J18" s="3"/>
      <c r="K18" s="3"/>
      <c r="L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row>
    <row r="19" spans="1:56" ht="16.149999999999999" thickBot="1">
      <c r="A19" s="24" t="s">
        <v>1069</v>
      </c>
      <c r="B19" s="23">
        <v>5</v>
      </c>
      <c r="C19" s="22">
        <v>15.2</v>
      </c>
      <c r="D19" s="22">
        <v>15.2</v>
      </c>
      <c r="I19" s="3"/>
      <c r="J19" s="3"/>
      <c r="K19" s="3"/>
      <c r="L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row>
    <row r="20" spans="1:56" ht="16.149999999999999" thickBot="1">
      <c r="A20" s="24" t="s">
        <v>1070</v>
      </c>
      <c r="B20" s="23">
        <v>111</v>
      </c>
      <c r="C20" s="22">
        <v>7.4864864860000004</v>
      </c>
      <c r="D20" s="22">
        <v>7.6944444440000002</v>
      </c>
      <c r="E20" s="29"/>
      <c r="F20" s="28"/>
      <c r="G20" s="28"/>
      <c r="H20" s="28"/>
      <c r="I20" s="3"/>
      <c r="J20" s="3"/>
      <c r="K20" s="3"/>
      <c r="L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row>
    <row r="21" spans="1:56" ht="52.35" customHeight="1" thickBot="1">
      <c r="A21" s="25" t="s">
        <v>1071</v>
      </c>
      <c r="B21" s="23">
        <v>19</v>
      </c>
      <c r="C21" s="22">
        <v>7.0526315789999998</v>
      </c>
      <c r="D21" s="22">
        <v>7.4444444440000002</v>
      </c>
      <c r="E21" s="334"/>
      <c r="F21" s="334"/>
      <c r="G21" s="334"/>
      <c r="H21" s="334"/>
      <c r="I21" s="3"/>
      <c r="J21" s="3"/>
      <c r="K21" s="3"/>
      <c r="L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row>
    <row r="22" spans="1:56" ht="16.149999999999999" thickBot="1">
      <c r="A22" s="24" t="s">
        <v>1072</v>
      </c>
      <c r="B22" s="23">
        <v>39</v>
      </c>
      <c r="C22" s="22">
        <v>17.410256409999999</v>
      </c>
      <c r="D22" s="22">
        <v>19.399999999999999</v>
      </c>
      <c r="E22" s="7"/>
      <c r="I22" s="3"/>
      <c r="J22" s="3"/>
      <c r="K22" s="3"/>
      <c r="L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row>
    <row r="23" spans="1:56" ht="16.149999999999999" thickBot="1">
      <c r="A23" s="21" t="s">
        <v>1059</v>
      </c>
      <c r="B23" s="20">
        <v>226</v>
      </c>
      <c r="C23" s="19">
        <v>11.406797971999998</v>
      </c>
      <c r="D23" s="19">
        <v>12.232222221599999</v>
      </c>
      <c r="I23" s="3"/>
      <c r="J23" s="3"/>
      <c r="K23" s="3"/>
      <c r="L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row>
    <row r="24" spans="1:56">
      <c r="I24" s="3"/>
      <c r="J24" s="3"/>
      <c r="K24" s="3"/>
      <c r="L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row>
    <row r="25" spans="1:56">
      <c r="A25" s="417" t="s">
        <v>1075</v>
      </c>
      <c r="B25" s="417"/>
      <c r="C25" s="417"/>
      <c r="D25" s="417"/>
      <c r="E25" s="417"/>
      <c r="F25" s="417"/>
      <c r="G25" s="417"/>
      <c r="H25" s="417"/>
      <c r="I25" s="3"/>
      <c r="J25" s="3"/>
      <c r="K25" s="3"/>
      <c r="L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row>
    <row r="26" spans="1:56">
      <c r="A26" s="337" t="s">
        <v>1076</v>
      </c>
      <c r="B26" s="337"/>
      <c r="C26" s="337"/>
      <c r="D26" s="337"/>
      <c r="E26" s="337"/>
      <c r="F26" s="337"/>
      <c r="G26" s="337"/>
      <c r="H26" s="337"/>
      <c r="I26" s="3"/>
      <c r="J26" s="3"/>
      <c r="K26" s="3"/>
      <c r="L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row>
    <row r="27" spans="1:56" ht="16.149999999999999" thickBot="1">
      <c r="A27" s="337"/>
      <c r="B27" s="337"/>
      <c r="C27" s="337"/>
      <c r="D27" s="337"/>
      <c r="E27" s="337"/>
      <c r="F27" s="337"/>
      <c r="G27" s="337"/>
      <c r="H27" s="337"/>
      <c r="I27" s="3"/>
      <c r="J27" s="3"/>
      <c r="K27" s="3"/>
      <c r="L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row>
    <row r="28" spans="1:56" ht="26.25" customHeight="1" thickBot="1">
      <c r="A28" s="411" t="s">
        <v>1077</v>
      </c>
      <c r="B28" s="412"/>
      <c r="C28" s="412"/>
      <c r="D28" s="413"/>
      <c r="E28" s="337"/>
      <c r="F28" s="337"/>
      <c r="G28" s="337"/>
      <c r="H28" s="337"/>
      <c r="I28" s="3"/>
      <c r="J28" s="3"/>
      <c r="K28" s="3"/>
      <c r="L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row>
    <row r="29" spans="1:56" ht="48" customHeight="1" thickBot="1">
      <c r="A29" s="27" t="s">
        <v>1063</v>
      </c>
      <c r="B29" s="26" t="s">
        <v>1064</v>
      </c>
      <c r="C29" s="26" t="s">
        <v>1065</v>
      </c>
      <c r="D29" s="26" t="s">
        <v>1066</v>
      </c>
      <c r="E29" s="337"/>
      <c r="F29" s="337"/>
      <c r="G29" s="337"/>
      <c r="H29" s="337"/>
      <c r="I29" s="3"/>
      <c r="J29" s="3"/>
      <c r="K29" s="3"/>
      <c r="L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row>
    <row r="30" spans="1:56" ht="16.149999999999999" thickBot="1">
      <c r="A30" s="24" t="s">
        <v>1068</v>
      </c>
      <c r="B30" s="23">
        <v>59</v>
      </c>
      <c r="C30" s="22">
        <v>11.78</v>
      </c>
      <c r="D30" s="22">
        <v>35</v>
      </c>
      <c r="E30" s="337"/>
      <c r="F30" s="337"/>
      <c r="G30" s="337"/>
      <c r="H30" s="337"/>
      <c r="I30" s="3"/>
      <c r="J30" s="3"/>
      <c r="K30" s="3"/>
      <c r="L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row>
    <row r="31" spans="1:56" ht="16.149999999999999" thickBot="1">
      <c r="A31" s="24" t="s">
        <v>1069</v>
      </c>
      <c r="B31" s="23">
        <v>13</v>
      </c>
      <c r="C31" s="22">
        <v>17.079999999999998</v>
      </c>
      <c r="D31" s="22">
        <v>64.540000000000006</v>
      </c>
      <c r="E31" s="337"/>
      <c r="F31" s="337"/>
      <c r="G31" s="337"/>
      <c r="H31" s="337"/>
      <c r="I31" s="3"/>
      <c r="J31" s="3"/>
      <c r="K31" s="3"/>
      <c r="L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row>
    <row r="32" spans="1:56" ht="16.149999999999999" thickBot="1">
      <c r="A32" s="24" t="s">
        <v>1070</v>
      </c>
      <c r="B32" s="23">
        <v>146</v>
      </c>
      <c r="C32" s="22">
        <v>10.210000000000001</v>
      </c>
      <c r="D32" s="22">
        <v>18.420000000000002</v>
      </c>
      <c r="E32" s="337"/>
      <c r="F32" s="337"/>
      <c r="G32" s="337"/>
      <c r="H32" s="337"/>
      <c r="I32" s="3"/>
      <c r="J32" s="3"/>
      <c r="K32" s="3"/>
      <c r="L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row>
    <row r="33" spans="1:56" ht="44.85" customHeight="1" thickBot="1">
      <c r="A33" s="25" t="s">
        <v>1071</v>
      </c>
      <c r="B33" s="23">
        <v>32</v>
      </c>
      <c r="C33" s="22">
        <v>4.91</v>
      </c>
      <c r="D33" s="22">
        <v>9.9700000000000006</v>
      </c>
      <c r="E33" s="337"/>
      <c r="F33" s="337"/>
      <c r="G33" s="337"/>
      <c r="H33" s="337"/>
      <c r="I33" s="3"/>
      <c r="J33" s="3"/>
      <c r="K33" s="3"/>
      <c r="L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row>
    <row r="34" spans="1:56" ht="16.149999999999999" thickBot="1">
      <c r="A34" s="24" t="s">
        <v>1072</v>
      </c>
      <c r="B34" s="23">
        <v>61</v>
      </c>
      <c r="C34" s="22">
        <v>50.8</v>
      </c>
      <c r="D34" s="22">
        <v>87.23</v>
      </c>
      <c r="E34" s="337"/>
      <c r="F34" s="337"/>
      <c r="G34" s="337"/>
      <c r="H34" s="337"/>
      <c r="I34" s="3"/>
      <c r="J34" s="3"/>
      <c r="K34" s="3"/>
      <c r="L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row>
    <row r="35" spans="1:56" ht="16.149999999999999" thickBot="1">
      <c r="A35" s="21" t="s">
        <v>1059</v>
      </c>
      <c r="B35" s="20">
        <v>311</v>
      </c>
      <c r="C35" s="19">
        <v>18.21</v>
      </c>
      <c r="D35" s="19">
        <v>36.119999999999997</v>
      </c>
      <c r="E35" s="337"/>
      <c r="F35" s="337"/>
      <c r="G35" s="337"/>
      <c r="H35" s="337"/>
      <c r="I35" s="3"/>
      <c r="J35" s="3"/>
      <c r="K35" s="3"/>
      <c r="L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row>
    <row r="36" spans="1:56">
      <c r="I36" s="3"/>
      <c r="J36" s="3"/>
      <c r="K36" s="3"/>
      <c r="L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row>
    <row r="37" spans="1:56">
      <c r="A37" s="18" t="s">
        <v>1078</v>
      </c>
      <c r="B37" s="18"/>
      <c r="C37" s="18"/>
      <c r="D37" s="18"/>
      <c r="E37" s="18"/>
      <c r="I37" s="3"/>
      <c r="J37" s="3"/>
      <c r="K37" s="3"/>
      <c r="L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row>
    <row r="38" spans="1:56">
      <c r="A38" s="18"/>
      <c r="B38" s="18"/>
      <c r="C38" s="18"/>
      <c r="D38" s="18"/>
      <c r="E38" s="18"/>
      <c r="I38" s="3"/>
      <c r="J38" s="3"/>
      <c r="K38" s="3"/>
      <c r="L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row>
    <row r="39" spans="1:56" ht="16.149999999999999" thickBot="1">
      <c r="A39" s="18"/>
      <c r="B39" s="18"/>
      <c r="C39" s="18"/>
      <c r="D39" s="18"/>
      <c r="E39" s="18"/>
      <c r="I39" s="3"/>
      <c r="J39" s="3"/>
      <c r="K39" s="3"/>
      <c r="L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row>
    <row r="40" spans="1:56" ht="16.149999999999999" thickBot="1">
      <c r="A40" s="411" t="s">
        <v>1079</v>
      </c>
      <c r="B40" s="412"/>
      <c r="C40" s="412"/>
      <c r="D40" s="413"/>
      <c r="E40" s="18"/>
      <c r="I40" s="3"/>
      <c r="J40" s="3"/>
      <c r="K40" s="3"/>
      <c r="L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row>
    <row r="41" spans="1:56" ht="45" customHeight="1" thickBot="1">
      <c r="A41" s="27" t="s">
        <v>1063</v>
      </c>
      <c r="B41" s="26" t="s">
        <v>1064</v>
      </c>
      <c r="C41" s="26" t="s">
        <v>1065</v>
      </c>
      <c r="D41" s="26" t="s">
        <v>1066</v>
      </c>
      <c r="E41" s="18"/>
      <c r="I41" s="3"/>
      <c r="J41" s="3"/>
      <c r="K41" s="3"/>
      <c r="L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row>
    <row r="42" spans="1:56" ht="16.149999999999999" thickBot="1">
      <c r="A42" s="24" t="s">
        <v>1068</v>
      </c>
      <c r="B42" s="23">
        <v>96</v>
      </c>
      <c r="C42" s="22">
        <v>14.614583333333334</v>
      </c>
      <c r="D42" s="22">
        <v>32.385416666666664</v>
      </c>
      <c r="E42" s="18"/>
      <c r="I42" s="3"/>
      <c r="J42" s="3"/>
      <c r="K42" s="3"/>
      <c r="L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row>
    <row r="43" spans="1:56" ht="16.149999999999999" thickBot="1">
      <c r="A43" s="24" t="s">
        <v>1069</v>
      </c>
      <c r="B43" s="23">
        <v>5</v>
      </c>
      <c r="C43" s="22">
        <v>29</v>
      </c>
      <c r="D43" s="22">
        <v>57.6</v>
      </c>
      <c r="E43" s="18"/>
      <c r="I43" s="3"/>
      <c r="J43" s="3"/>
      <c r="K43" s="3"/>
      <c r="L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row>
    <row r="44" spans="1:56" ht="16.149999999999999" thickBot="1">
      <c r="A44" s="24" t="s">
        <v>1070</v>
      </c>
      <c r="B44" s="23">
        <v>200</v>
      </c>
      <c r="C44" s="22">
        <v>12.205</v>
      </c>
      <c r="D44" s="22">
        <v>17.045000000000002</v>
      </c>
      <c r="E44" s="18"/>
      <c r="I44" s="3"/>
      <c r="J44" s="3"/>
      <c r="K44" s="3"/>
      <c r="L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row>
    <row r="45" spans="1:56" ht="29.45" thickBot="1">
      <c r="A45" s="25" t="s">
        <v>1071</v>
      </c>
      <c r="B45" s="23">
        <v>19</v>
      </c>
      <c r="C45" s="22">
        <v>4.1052631578947372</v>
      </c>
      <c r="D45" s="22">
        <v>26</v>
      </c>
      <c r="E45" s="18"/>
      <c r="I45" s="3"/>
      <c r="J45" s="3"/>
      <c r="K45" s="3"/>
      <c r="L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row>
    <row r="46" spans="1:56" ht="16.149999999999999" thickBot="1">
      <c r="A46" s="24" t="s">
        <v>1072</v>
      </c>
      <c r="B46" s="23">
        <v>57</v>
      </c>
      <c r="C46" s="22">
        <v>43.210526315789473</v>
      </c>
      <c r="D46" s="22">
        <v>73.578947368421055</v>
      </c>
      <c r="E46" s="18"/>
      <c r="I46" s="3"/>
      <c r="J46" s="3"/>
      <c r="K46" s="3"/>
      <c r="L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row>
    <row r="47" spans="1:56" ht="16.149999999999999" thickBot="1">
      <c r="A47" s="21" t="s">
        <v>1059</v>
      </c>
      <c r="B47" s="20">
        <v>377</v>
      </c>
      <c r="C47" s="19">
        <v>17.320954907161802</v>
      </c>
      <c r="D47" s="19">
        <v>30.488063660477454</v>
      </c>
      <c r="E47" s="18"/>
      <c r="I47" s="3"/>
      <c r="J47" s="3"/>
      <c r="K47" s="3"/>
      <c r="L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row>
    <row r="48" spans="1:56">
      <c r="E48" s="18"/>
      <c r="I48" s="3"/>
      <c r="J48" s="3"/>
      <c r="K48" s="3"/>
      <c r="L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row>
    <row r="49" spans="1:56">
      <c r="A49" s="18" t="s">
        <v>1080</v>
      </c>
      <c r="B49" s="18"/>
      <c r="C49" s="18"/>
      <c r="D49" s="18"/>
      <c r="E49" s="18"/>
      <c r="I49" s="3"/>
      <c r="J49" s="3"/>
      <c r="K49" s="3"/>
      <c r="L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row>
    <row r="50" spans="1:56">
      <c r="A50" s="18"/>
      <c r="B50" s="18"/>
      <c r="C50" s="18"/>
      <c r="D50" s="18"/>
      <c r="E50" s="18"/>
      <c r="I50" s="3"/>
      <c r="J50" s="3"/>
      <c r="K50" s="3"/>
      <c r="L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row>
    <row r="51" spans="1:56" ht="16.149999999999999" thickBot="1">
      <c r="A51" s="18"/>
      <c r="B51" s="18"/>
      <c r="C51" s="18"/>
      <c r="D51" s="18"/>
      <c r="E51" s="18"/>
      <c r="I51" s="3"/>
      <c r="J51" s="3"/>
      <c r="K51" s="3"/>
      <c r="L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row>
    <row r="52" spans="1:56" ht="16.149999999999999" thickBot="1">
      <c r="A52" s="411" t="s">
        <v>1081</v>
      </c>
      <c r="B52" s="412"/>
      <c r="C52" s="412"/>
      <c r="D52" s="413"/>
      <c r="E52" s="18"/>
      <c r="I52" s="3"/>
      <c r="J52" s="3"/>
      <c r="K52" s="3"/>
      <c r="L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row>
    <row r="53" spans="1:56" ht="29.45" thickBot="1">
      <c r="A53" s="27" t="s">
        <v>1063</v>
      </c>
      <c r="B53" s="26" t="s">
        <v>1064</v>
      </c>
      <c r="C53" s="26" t="s">
        <v>1065</v>
      </c>
      <c r="D53" s="26" t="s">
        <v>1066</v>
      </c>
      <c r="E53" s="18"/>
      <c r="I53" s="3"/>
      <c r="J53" s="3"/>
      <c r="K53" s="3"/>
      <c r="L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row>
    <row r="54" spans="1:56" ht="16.149999999999999" thickBot="1">
      <c r="A54" s="24" t="s">
        <v>1068</v>
      </c>
      <c r="B54" s="23">
        <v>110</v>
      </c>
      <c r="C54" s="23">
        <v>14</v>
      </c>
      <c r="D54" s="22">
        <v>34.390909090909091</v>
      </c>
      <c r="E54" s="18"/>
      <c r="I54" s="3"/>
      <c r="J54" s="3"/>
      <c r="K54" s="3"/>
      <c r="L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row>
    <row r="55" spans="1:56" ht="16.149999999999999" thickBot="1">
      <c r="A55" s="24" t="s">
        <v>1069</v>
      </c>
      <c r="B55" s="23">
        <v>13</v>
      </c>
      <c r="C55" s="22">
        <v>20.46153846153846</v>
      </c>
      <c r="D55" s="23">
        <v>31</v>
      </c>
      <c r="E55" s="18"/>
      <c r="I55" s="3"/>
      <c r="J55" s="3"/>
      <c r="K55" s="3"/>
      <c r="L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row>
    <row r="56" spans="1:56" ht="16.149999999999999" thickBot="1">
      <c r="A56" s="24" t="s">
        <v>1070</v>
      </c>
      <c r="B56" s="23">
        <v>178</v>
      </c>
      <c r="C56" s="22">
        <v>10.258426966292134</v>
      </c>
      <c r="D56" s="22">
        <v>18.713483146067414</v>
      </c>
      <c r="E56" s="18"/>
      <c r="I56" s="3"/>
      <c r="J56" s="3"/>
      <c r="K56" s="3"/>
      <c r="L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row>
    <row r="57" spans="1:56" ht="29.45" thickBot="1">
      <c r="A57" s="25" t="s">
        <v>1071</v>
      </c>
      <c r="B57" s="23">
        <v>17</v>
      </c>
      <c r="C57" s="22">
        <v>8.0588235294117645</v>
      </c>
      <c r="D57" s="22">
        <v>15.647058823529411</v>
      </c>
      <c r="E57" s="18"/>
      <c r="I57" s="3"/>
      <c r="J57" s="3"/>
      <c r="K57" s="3"/>
      <c r="L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row>
    <row r="58" spans="1:56" ht="16.149999999999999" thickBot="1">
      <c r="A58" s="24" t="s">
        <v>1072</v>
      </c>
      <c r="B58" s="23">
        <v>55</v>
      </c>
      <c r="C58" s="22">
        <v>62.18181818181818</v>
      </c>
      <c r="D58" s="22">
        <v>90.618181818181824</v>
      </c>
      <c r="E58" s="18"/>
      <c r="I58" s="3"/>
      <c r="J58" s="3"/>
      <c r="K58" s="3"/>
      <c r="L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row>
    <row r="59" spans="1:56" ht="16.149999999999999" thickBot="1">
      <c r="A59" s="21" t="s">
        <v>1059</v>
      </c>
      <c r="B59" s="20">
        <v>373</v>
      </c>
      <c r="C59" s="19">
        <v>19.273458445040216</v>
      </c>
      <c r="D59" s="19">
        <v>34.227882037533512</v>
      </c>
      <c r="E59" s="18"/>
      <c r="I59" s="3"/>
      <c r="J59" s="3"/>
      <c r="K59" s="3"/>
      <c r="L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row>
    <row r="60" spans="1:56">
      <c r="E60" s="18"/>
      <c r="I60" s="3"/>
      <c r="J60" s="3"/>
      <c r="K60" s="3"/>
      <c r="L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row>
    <row r="61" spans="1:56">
      <c r="A61" s="18" t="s">
        <v>1082</v>
      </c>
      <c r="B61" s="18"/>
      <c r="C61" s="18"/>
      <c r="D61" s="18"/>
      <c r="E61" s="18"/>
      <c r="I61" s="3"/>
      <c r="J61" s="3"/>
      <c r="K61" s="3"/>
      <c r="L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row>
    <row r="62" spans="1:56">
      <c r="A62" s="18"/>
      <c r="B62" s="18"/>
      <c r="C62" s="18"/>
      <c r="D62" s="18"/>
      <c r="E62" s="18"/>
      <c r="I62" s="3"/>
      <c r="J62" s="3"/>
      <c r="K62" s="3"/>
      <c r="L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row>
    <row r="63" spans="1:56" ht="16.149999999999999" thickBot="1">
      <c r="A63" s="18"/>
      <c r="B63" s="18"/>
      <c r="C63" s="18"/>
      <c r="D63" s="18"/>
      <c r="E63" s="18"/>
      <c r="I63" s="3"/>
      <c r="J63" s="3"/>
      <c r="K63" s="3"/>
      <c r="L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row>
    <row r="64" spans="1:56" ht="16.149999999999999" thickBot="1">
      <c r="A64" s="411" t="s">
        <v>1083</v>
      </c>
      <c r="B64" s="412"/>
      <c r="C64" s="412"/>
      <c r="D64" s="413"/>
      <c r="E64" s="18"/>
      <c r="I64" s="3"/>
      <c r="J64" s="3"/>
      <c r="K64" s="3"/>
      <c r="L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row>
    <row r="65" spans="1:56" ht="29.45" thickBot="1">
      <c r="A65" s="27" t="s">
        <v>1063</v>
      </c>
      <c r="B65" s="26" t="s">
        <v>1064</v>
      </c>
      <c r="C65" s="26" t="s">
        <v>1065</v>
      </c>
      <c r="D65" s="26" t="s">
        <v>1066</v>
      </c>
      <c r="E65" s="18"/>
      <c r="I65" s="3"/>
      <c r="J65" s="3"/>
      <c r="K65" s="3"/>
      <c r="L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row>
    <row r="66" spans="1:56" ht="16.149999999999999" thickBot="1">
      <c r="A66" s="24" t="s">
        <v>1068</v>
      </c>
      <c r="B66" s="23">
        <v>125</v>
      </c>
      <c r="C66" s="22">
        <v>14.151999999999999</v>
      </c>
      <c r="D66" s="22">
        <v>37.479999999999997</v>
      </c>
      <c r="E66" s="18"/>
      <c r="I66" s="3"/>
      <c r="J66" s="3"/>
      <c r="K66" s="3"/>
      <c r="L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row>
    <row r="67" spans="1:56" ht="16.149999999999999" thickBot="1">
      <c r="A67" s="24" t="s">
        <v>1069</v>
      </c>
      <c r="B67" s="23">
        <v>26</v>
      </c>
      <c r="C67" s="22">
        <v>15.76923076923077</v>
      </c>
      <c r="D67" s="22">
        <v>36.538461538461497</v>
      </c>
      <c r="E67" s="18"/>
      <c r="I67" s="3"/>
      <c r="J67" s="3"/>
      <c r="K67" s="3"/>
      <c r="L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row>
    <row r="68" spans="1:56" ht="16.149999999999999" thickBot="1">
      <c r="A68" s="24" t="s">
        <v>1070</v>
      </c>
      <c r="B68" s="23">
        <v>184</v>
      </c>
      <c r="C68" s="22">
        <v>11.804347826086957</v>
      </c>
      <c r="D68" s="22">
        <v>17.815217391304348</v>
      </c>
      <c r="E68" s="18"/>
      <c r="I68" s="3"/>
      <c r="J68" s="3"/>
      <c r="K68" s="3"/>
      <c r="L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row>
    <row r="69" spans="1:56" ht="29.45" thickBot="1">
      <c r="A69" s="25" t="s">
        <v>1071</v>
      </c>
      <c r="B69" s="23">
        <v>23</v>
      </c>
      <c r="C69" s="22">
        <v>14.478260869565217</v>
      </c>
      <c r="D69" s="22">
        <v>33.478260869565219</v>
      </c>
      <c r="E69" s="18"/>
      <c r="I69" s="3"/>
      <c r="J69" s="3"/>
      <c r="K69" s="3"/>
      <c r="L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row>
    <row r="70" spans="1:56" ht="16.149999999999999" thickBot="1">
      <c r="A70" s="24" t="s">
        <v>1072</v>
      </c>
      <c r="B70" s="23">
        <v>60</v>
      </c>
      <c r="C70" s="22">
        <v>68.38333333333334</v>
      </c>
      <c r="D70" s="22">
        <v>118.1</v>
      </c>
      <c r="E70" s="18"/>
      <c r="I70" s="3"/>
      <c r="J70" s="3"/>
      <c r="K70" s="3"/>
      <c r="L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row>
    <row r="71" spans="1:56" ht="16.149999999999999" thickBot="1">
      <c r="A71" s="21" t="s">
        <v>1059</v>
      </c>
      <c r="B71" s="20">
        <v>418</v>
      </c>
      <c r="C71" s="19">
        <v>21.02153110047847</v>
      </c>
      <c r="D71" s="19">
        <v>40.117224880382778</v>
      </c>
      <c r="E71" s="18"/>
      <c r="I71" s="3"/>
      <c r="J71" s="3"/>
      <c r="K71" s="3"/>
      <c r="L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row>
    <row r="72" spans="1:56">
      <c r="A72" s="18"/>
      <c r="B72" s="18"/>
      <c r="C72" s="18"/>
      <c r="D72" s="18"/>
      <c r="E72" s="18"/>
      <c r="I72" s="3"/>
      <c r="J72" s="3"/>
      <c r="K72" s="3"/>
      <c r="L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row>
    <row r="73" spans="1:56">
      <c r="A73" s="18" t="s">
        <v>1084</v>
      </c>
      <c r="B73" s="18"/>
      <c r="C73" s="18"/>
      <c r="D73" s="18"/>
      <c r="E73" s="18"/>
      <c r="I73" s="3"/>
      <c r="J73" s="3"/>
      <c r="K73" s="3"/>
      <c r="L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row>
    <row r="74" spans="1:56">
      <c r="A74" s="18"/>
      <c r="B74" s="18"/>
      <c r="C74" s="18"/>
      <c r="D74" s="18"/>
      <c r="E74" s="18"/>
      <c r="I74" s="3"/>
      <c r="J74" s="3"/>
      <c r="K74" s="3"/>
      <c r="L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row>
    <row r="75" spans="1:56" ht="16.149999999999999" thickBot="1">
      <c r="A75" s="18"/>
      <c r="B75" s="18"/>
      <c r="C75" s="18"/>
      <c r="D75" s="18"/>
      <c r="E75" s="18"/>
      <c r="I75" s="3"/>
      <c r="J75" s="3"/>
      <c r="K75" s="3"/>
      <c r="L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row>
    <row r="76" spans="1:56" ht="16.149999999999999" thickBot="1">
      <c r="A76" s="411" t="s">
        <v>1085</v>
      </c>
      <c r="B76" s="412"/>
      <c r="C76" s="412"/>
      <c r="D76" s="413"/>
      <c r="E76" s="18"/>
      <c r="I76" s="3"/>
      <c r="J76" s="3"/>
      <c r="K76" s="3"/>
      <c r="L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row>
    <row r="77" spans="1:56" ht="29.45" thickBot="1">
      <c r="A77" s="27" t="s">
        <v>1063</v>
      </c>
      <c r="B77" s="26" t="s">
        <v>1064</v>
      </c>
      <c r="C77" s="26" t="s">
        <v>1065</v>
      </c>
      <c r="D77" s="26" t="s">
        <v>1066</v>
      </c>
      <c r="E77" s="18"/>
      <c r="I77" s="3"/>
      <c r="J77" s="3"/>
      <c r="K77" s="3"/>
      <c r="L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row>
    <row r="78" spans="1:56" ht="16.149999999999999" thickBot="1">
      <c r="A78" s="24" t="s">
        <v>1068</v>
      </c>
      <c r="B78" s="23">
        <v>126</v>
      </c>
      <c r="C78" s="22">
        <v>13.365079365079366</v>
      </c>
      <c r="D78" s="22">
        <v>43.261904761904759</v>
      </c>
      <c r="E78" s="18"/>
      <c r="I78" s="3"/>
      <c r="J78" s="3"/>
      <c r="K78" s="3"/>
      <c r="L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row>
    <row r="79" spans="1:56" ht="16.149999999999999" thickBot="1">
      <c r="A79" s="24" t="s">
        <v>1069</v>
      </c>
      <c r="B79" s="23">
        <v>12</v>
      </c>
      <c r="C79" s="22">
        <v>15.916666666666666</v>
      </c>
      <c r="D79" s="22">
        <v>19.416666666666668</v>
      </c>
      <c r="E79" s="18"/>
      <c r="I79" s="3"/>
      <c r="J79" s="3"/>
      <c r="K79" s="3"/>
      <c r="L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row>
    <row r="80" spans="1:56" ht="16.149999999999999" thickBot="1">
      <c r="A80" s="24" t="s">
        <v>1070</v>
      </c>
      <c r="B80" s="23">
        <v>95</v>
      </c>
      <c r="C80" s="22">
        <v>14.684210526315789</v>
      </c>
      <c r="D80" s="22">
        <v>24.821052631578947</v>
      </c>
      <c r="E80" s="18"/>
      <c r="I80" s="3"/>
      <c r="J80" s="3"/>
      <c r="K80" s="3"/>
      <c r="L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row>
    <row r="81" spans="1:56" ht="29.45" thickBot="1">
      <c r="A81" s="25" t="s">
        <v>1071</v>
      </c>
      <c r="B81" s="23">
        <v>40</v>
      </c>
      <c r="C81" s="22">
        <v>7.85</v>
      </c>
      <c r="D81" s="22">
        <v>44.274999999999999</v>
      </c>
      <c r="E81" s="18"/>
      <c r="I81" s="3"/>
      <c r="J81" s="3"/>
      <c r="K81" s="3"/>
      <c r="L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row>
    <row r="82" spans="1:56" ht="16.149999999999999" thickBot="1">
      <c r="A82" s="24" t="s">
        <v>1072</v>
      </c>
      <c r="B82" s="23">
        <v>78</v>
      </c>
      <c r="C82" s="22">
        <v>53.756410256410255</v>
      </c>
      <c r="D82" s="22">
        <v>94.974358974358978</v>
      </c>
      <c r="E82" s="18"/>
      <c r="I82" s="3"/>
      <c r="J82" s="3"/>
      <c r="K82" s="3"/>
      <c r="L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row>
    <row r="83" spans="1:56" ht="16.149999999999999" thickBot="1">
      <c r="A83" s="21" t="s">
        <v>1059</v>
      </c>
      <c r="B83" s="20">
        <v>351</v>
      </c>
      <c r="C83" s="19">
        <v>22.156695156695157</v>
      </c>
      <c r="D83" s="19">
        <v>49.06267806267806</v>
      </c>
      <c r="E83" s="18"/>
      <c r="I83" s="3"/>
      <c r="J83" s="3"/>
      <c r="K83" s="3"/>
      <c r="L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row>
    <row r="84" spans="1:56">
      <c r="A84" s="18"/>
      <c r="B84" s="18"/>
      <c r="C84" s="18"/>
      <c r="D84" s="18"/>
      <c r="E84" s="18"/>
      <c r="I84" s="3"/>
      <c r="J84" s="3"/>
      <c r="K84" s="3"/>
      <c r="L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row>
    <row r="85" spans="1:56">
      <c r="A85" s="18" t="s">
        <v>1086</v>
      </c>
      <c r="B85" s="18"/>
      <c r="C85" s="18"/>
      <c r="D85" s="18"/>
      <c r="E85" s="18"/>
      <c r="I85" s="3"/>
      <c r="J85" s="3"/>
      <c r="K85" s="3"/>
      <c r="L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row>
    <row r="86" spans="1:56">
      <c r="A86" s="18"/>
      <c r="B86" s="18"/>
      <c r="C86" s="18"/>
      <c r="D86" s="18"/>
      <c r="E86" s="18"/>
      <c r="I86" s="3"/>
      <c r="J86" s="3"/>
      <c r="K86" s="3"/>
      <c r="L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row>
    <row r="87" spans="1:56" ht="16.149999999999999" thickBot="1">
      <c r="A87" s="18"/>
      <c r="B87" s="18"/>
      <c r="C87" s="18"/>
      <c r="D87" s="18"/>
      <c r="E87" s="18"/>
      <c r="I87" s="3"/>
      <c r="J87" s="3"/>
      <c r="K87" s="3"/>
      <c r="L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row>
    <row r="88" spans="1:56" ht="16.149999999999999" thickBot="1">
      <c r="A88" s="411" t="s">
        <v>1087</v>
      </c>
      <c r="B88" s="412"/>
      <c r="C88" s="412"/>
      <c r="D88" s="413"/>
      <c r="E88" s="18"/>
      <c r="I88" s="3"/>
      <c r="J88" s="3"/>
      <c r="K88" s="3"/>
      <c r="L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row>
    <row r="89" spans="1:56" ht="29.45" thickBot="1">
      <c r="A89" s="27" t="s">
        <v>1063</v>
      </c>
      <c r="B89" s="26" t="s">
        <v>1064</v>
      </c>
      <c r="C89" s="26" t="s">
        <v>1065</v>
      </c>
      <c r="D89" s="26" t="s">
        <v>1066</v>
      </c>
      <c r="E89" s="18"/>
      <c r="I89" s="3"/>
      <c r="J89" s="3"/>
      <c r="K89" s="3"/>
      <c r="L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row>
    <row r="90" spans="1:56" ht="16.149999999999999" thickBot="1">
      <c r="A90" s="24" t="s">
        <v>1068</v>
      </c>
      <c r="B90" s="23">
        <v>131</v>
      </c>
      <c r="C90" s="22">
        <v>13.557251908396946</v>
      </c>
      <c r="D90" s="22">
        <v>39.541984732824424</v>
      </c>
      <c r="E90" s="18"/>
      <c r="I90" s="3"/>
      <c r="J90" s="3"/>
      <c r="K90" s="3"/>
      <c r="L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row>
    <row r="91" spans="1:56" ht="16.149999999999999" thickBot="1">
      <c r="A91" s="24" t="s">
        <v>1069</v>
      </c>
      <c r="B91" s="23">
        <v>9</v>
      </c>
      <c r="C91" s="22">
        <v>19.666666666666668</v>
      </c>
      <c r="D91" s="22">
        <v>45.555555555555557</v>
      </c>
      <c r="E91" s="18"/>
      <c r="I91" s="3"/>
      <c r="J91" s="3"/>
      <c r="K91" s="3"/>
      <c r="L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row>
    <row r="92" spans="1:56" ht="16.149999999999999" thickBot="1">
      <c r="A92" s="24" t="s">
        <v>1070</v>
      </c>
      <c r="B92" s="23">
        <v>231</v>
      </c>
      <c r="C92" s="22">
        <v>11.103896103896103</v>
      </c>
      <c r="D92" s="22">
        <v>19.826839826839826</v>
      </c>
      <c r="E92" s="18"/>
      <c r="I92" s="3"/>
      <c r="J92" s="3"/>
      <c r="K92" s="3"/>
      <c r="L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row>
    <row r="93" spans="1:56" ht="29.45" thickBot="1">
      <c r="A93" s="25" t="s">
        <v>1071</v>
      </c>
      <c r="B93" s="23">
        <v>46</v>
      </c>
      <c r="C93" s="22">
        <v>7.1956521739130439</v>
      </c>
      <c r="D93" s="22">
        <v>28.195652173913043</v>
      </c>
      <c r="E93" s="18"/>
      <c r="I93" s="3"/>
      <c r="J93" s="3"/>
      <c r="K93" s="3"/>
      <c r="L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row>
    <row r="94" spans="1:56" ht="16.149999999999999" thickBot="1">
      <c r="A94" s="24" t="s">
        <v>1072</v>
      </c>
      <c r="B94" s="23">
        <v>80</v>
      </c>
      <c r="C94" s="22">
        <v>65.037499999999994</v>
      </c>
      <c r="D94" s="22">
        <v>105.7625</v>
      </c>
      <c r="E94" s="18"/>
      <c r="I94" s="3"/>
      <c r="J94" s="3"/>
      <c r="K94" s="3"/>
      <c r="L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row>
    <row r="95" spans="1:56" ht="16.149999999999999" thickBot="1">
      <c r="A95" s="21" t="s">
        <v>1059</v>
      </c>
      <c r="B95" s="20">
        <v>497</v>
      </c>
      <c r="C95" s="19">
        <v>20.225352112676056</v>
      </c>
      <c r="D95" s="19">
        <v>40.096579476861166</v>
      </c>
      <c r="E95" s="18"/>
      <c r="I95" s="3"/>
      <c r="J95" s="3"/>
      <c r="K95" s="3"/>
      <c r="L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row>
    <row r="96" spans="1:56">
      <c r="A96" s="18"/>
      <c r="B96" s="18"/>
      <c r="C96" s="18"/>
      <c r="D96" s="18"/>
      <c r="E96" s="18"/>
      <c r="I96" s="3"/>
      <c r="J96" s="3"/>
      <c r="K96" s="3"/>
      <c r="L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row>
    <row r="97" spans="1:56">
      <c r="A97" s="18" t="s">
        <v>1088</v>
      </c>
      <c r="B97" s="18"/>
      <c r="C97" s="18"/>
      <c r="D97" s="18"/>
      <c r="E97" s="18"/>
      <c r="I97" s="3"/>
      <c r="J97" s="3"/>
      <c r="K97" s="3"/>
      <c r="L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row>
    <row r="98" spans="1:56">
      <c r="A98" s="18"/>
      <c r="B98" s="18"/>
      <c r="C98" s="18"/>
      <c r="D98" s="18"/>
      <c r="E98" s="18"/>
      <c r="I98" s="3"/>
      <c r="J98" s="3"/>
      <c r="K98" s="3"/>
      <c r="L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row>
    <row r="99" spans="1:56" ht="16.149999999999999" thickBot="1">
      <c r="A99" s="18"/>
      <c r="B99" s="18"/>
      <c r="C99" s="18"/>
      <c r="D99" s="18"/>
      <c r="E99" s="18"/>
      <c r="I99" s="3"/>
      <c r="J99" s="3"/>
      <c r="K99" s="3"/>
      <c r="L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row>
    <row r="100" spans="1:56" ht="16.149999999999999" thickBot="1">
      <c r="A100" s="411" t="s">
        <v>1089</v>
      </c>
      <c r="B100" s="412"/>
      <c r="C100" s="412"/>
      <c r="D100" s="413"/>
      <c r="E100" s="18"/>
      <c r="I100" s="3"/>
      <c r="J100" s="3"/>
      <c r="K100" s="3"/>
      <c r="L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row>
    <row r="101" spans="1:56" ht="29.45" thickBot="1">
      <c r="A101" s="27" t="s">
        <v>1063</v>
      </c>
      <c r="B101" s="26" t="s">
        <v>1064</v>
      </c>
      <c r="C101" s="26" t="s">
        <v>1065</v>
      </c>
      <c r="D101" s="26" t="s">
        <v>1066</v>
      </c>
      <c r="E101" s="18"/>
      <c r="I101" s="3"/>
      <c r="J101" s="3"/>
      <c r="K101" s="3"/>
      <c r="L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row>
    <row r="102" spans="1:56" ht="16.149999999999999" thickBot="1">
      <c r="A102" s="24" t="s">
        <v>1068</v>
      </c>
      <c r="B102" s="23">
        <v>140</v>
      </c>
      <c r="C102" s="22">
        <v>30.09054034391535</v>
      </c>
      <c r="D102" s="22">
        <v>52.017708746693103</v>
      </c>
      <c r="E102" s="18"/>
      <c r="I102" s="3"/>
      <c r="J102" s="3"/>
      <c r="K102" s="3"/>
      <c r="L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row>
    <row r="103" spans="1:56" ht="16.149999999999999" thickBot="1">
      <c r="A103" s="24" t="s">
        <v>1069</v>
      </c>
      <c r="B103" s="23">
        <v>13</v>
      </c>
      <c r="C103" s="22">
        <v>84.17749821937322</v>
      </c>
      <c r="D103" s="22">
        <v>136.59158030626779</v>
      </c>
      <c r="E103" s="18"/>
      <c r="I103" s="3"/>
      <c r="J103" s="3"/>
      <c r="K103" s="3"/>
      <c r="L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row>
    <row r="104" spans="1:56" ht="16.149999999999999" thickBot="1">
      <c r="A104" s="24" t="s">
        <v>1090</v>
      </c>
      <c r="B104" s="23">
        <v>96</v>
      </c>
      <c r="C104" s="22">
        <v>13.575856119791666</v>
      </c>
      <c r="D104" s="22">
        <v>19.428074966242285</v>
      </c>
      <c r="E104" s="18"/>
      <c r="I104" s="3"/>
      <c r="J104" s="3"/>
      <c r="K104" s="3"/>
      <c r="L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row>
    <row r="105" spans="1:56" ht="29.45" thickBot="1">
      <c r="A105" s="25" t="s">
        <v>1071</v>
      </c>
      <c r="B105" s="23">
        <v>51</v>
      </c>
      <c r="C105" s="22">
        <v>20.052869462599855</v>
      </c>
      <c r="D105" s="22">
        <v>34.352804330065361</v>
      </c>
      <c r="E105" s="18"/>
      <c r="I105" s="3"/>
      <c r="J105" s="3"/>
      <c r="K105" s="3"/>
      <c r="L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row>
    <row r="106" spans="1:56" ht="16.149999999999999" thickBot="1">
      <c r="A106" s="24" t="s">
        <v>1072</v>
      </c>
      <c r="B106" s="23">
        <v>91</v>
      </c>
      <c r="C106" s="22">
        <v>117.87915801790803</v>
      </c>
      <c r="D106" s="22">
        <v>145.73506817256822</v>
      </c>
      <c r="E106" s="18"/>
      <c r="I106" s="3"/>
      <c r="J106" s="3"/>
      <c r="K106" s="3"/>
      <c r="L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row>
    <row r="107" spans="1:56" ht="16.149999999999999" thickBot="1">
      <c r="A107" s="21" t="s">
        <v>1059</v>
      </c>
      <c r="B107" s="20">
        <v>391</v>
      </c>
      <c r="C107" s="19">
        <v>46.956432313867566</v>
      </c>
      <c r="D107" s="19">
        <v>66.335419922800014</v>
      </c>
      <c r="E107" s="18"/>
      <c r="I107" s="3"/>
      <c r="J107" s="3"/>
      <c r="K107" s="3"/>
      <c r="L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row>
    <row r="108" spans="1:56">
      <c r="A108" s="18"/>
      <c r="B108" s="18"/>
      <c r="C108" s="18"/>
      <c r="D108" s="18"/>
      <c r="E108" s="18"/>
      <c r="I108" s="3"/>
      <c r="J108" s="3"/>
      <c r="K108" s="3"/>
      <c r="L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row>
    <row r="109" spans="1:56">
      <c r="A109" s="18" t="s">
        <v>1091</v>
      </c>
      <c r="B109" s="18"/>
      <c r="C109" s="18"/>
      <c r="D109" s="18"/>
      <c r="E109" s="18"/>
      <c r="I109" s="3"/>
      <c r="J109" s="3"/>
      <c r="K109" s="3"/>
      <c r="L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row>
    <row r="110" spans="1:56">
      <c r="A110" s="18"/>
      <c r="B110" s="18"/>
      <c r="C110" s="18"/>
      <c r="D110" s="18"/>
      <c r="E110" s="18"/>
      <c r="I110" s="3"/>
      <c r="J110" s="3"/>
      <c r="K110" s="3"/>
      <c r="L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row>
    <row r="111" spans="1:56" ht="16.149999999999999" thickBot="1">
      <c r="A111" s="18"/>
      <c r="B111" s="18"/>
      <c r="C111" s="18"/>
      <c r="D111" s="18"/>
      <c r="E111" s="18"/>
      <c r="I111" s="3"/>
      <c r="J111" s="3"/>
      <c r="K111" s="3"/>
      <c r="L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row>
    <row r="112" spans="1:56" ht="16.149999999999999" thickBot="1">
      <c r="A112" s="411" t="s">
        <v>1092</v>
      </c>
      <c r="B112" s="412"/>
      <c r="C112" s="412"/>
      <c r="D112" s="413"/>
      <c r="E112" s="18"/>
      <c r="I112" s="3"/>
      <c r="J112" s="3"/>
      <c r="K112" s="3"/>
      <c r="L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row>
    <row r="113" spans="1:56" ht="29.45" thickBot="1">
      <c r="A113" s="27" t="s">
        <v>1063</v>
      </c>
      <c r="B113" s="26" t="s">
        <v>1064</v>
      </c>
      <c r="C113" s="26" t="s">
        <v>1065</v>
      </c>
      <c r="D113" s="26" t="s">
        <v>1066</v>
      </c>
      <c r="E113" s="18"/>
      <c r="I113" s="3"/>
      <c r="J113" s="3"/>
      <c r="K113" s="3"/>
      <c r="L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row>
    <row r="114" spans="1:56" ht="16.149999999999999" thickBot="1">
      <c r="A114" s="24" t="s">
        <v>1068</v>
      </c>
      <c r="B114" s="23">
        <v>167</v>
      </c>
      <c r="C114" s="22">
        <v>30.496791417165674</v>
      </c>
      <c r="D114" s="22">
        <v>43.280074573076057</v>
      </c>
      <c r="E114" s="18"/>
      <c r="I114" s="3"/>
      <c r="J114" s="3"/>
      <c r="K114" s="3"/>
      <c r="L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row>
    <row r="115" spans="1:56" ht="16.149999999999999" thickBot="1">
      <c r="A115" s="24" t="s">
        <v>1069</v>
      </c>
      <c r="B115" s="23">
        <v>28</v>
      </c>
      <c r="C115" s="22">
        <v>53.039998346560843</v>
      </c>
      <c r="D115" s="22">
        <v>79.322636408730162</v>
      </c>
      <c r="E115" s="18"/>
      <c r="I115" s="3"/>
      <c r="J115" s="3"/>
      <c r="K115" s="3"/>
      <c r="L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row>
    <row r="116" spans="1:56" ht="16.149999999999999" thickBot="1">
      <c r="A116" s="24" t="s">
        <v>1090</v>
      </c>
      <c r="B116" s="23">
        <v>76</v>
      </c>
      <c r="C116" s="22">
        <v>17.020504385964916</v>
      </c>
      <c r="D116" s="22">
        <v>22.364155854044846</v>
      </c>
      <c r="E116" s="18"/>
      <c r="I116" s="3"/>
      <c r="J116" s="3"/>
      <c r="K116" s="3"/>
      <c r="L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row>
    <row r="117" spans="1:56" ht="29.45" thickBot="1">
      <c r="A117" s="25" t="s">
        <v>1071</v>
      </c>
      <c r="B117" s="23">
        <v>63</v>
      </c>
      <c r="C117" s="22">
        <v>24.704727917401531</v>
      </c>
      <c r="D117" s="22">
        <v>37.624253380364486</v>
      </c>
      <c r="E117" s="18"/>
      <c r="I117" s="3"/>
      <c r="J117" s="3"/>
      <c r="K117" s="3"/>
      <c r="L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row>
    <row r="118" spans="1:56" ht="16.149999999999999" thickBot="1">
      <c r="A118" s="24" t="s">
        <v>1072</v>
      </c>
      <c r="B118" s="23">
        <v>112</v>
      </c>
      <c r="C118" s="22">
        <v>86.869546647652129</v>
      </c>
      <c r="D118" s="22">
        <v>97.625310019841308</v>
      </c>
      <c r="E118" s="18"/>
      <c r="I118" s="3"/>
      <c r="J118" s="3"/>
      <c r="K118" s="3"/>
      <c r="L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row>
    <row r="119" spans="1:56" ht="16.149999999999999" thickBot="1">
      <c r="A119" s="21" t="s">
        <v>1059</v>
      </c>
      <c r="B119" s="20">
        <v>446</v>
      </c>
      <c r="C119" s="19">
        <v>42.953877885733277</v>
      </c>
      <c r="D119" s="19">
        <v>54.82700628529318</v>
      </c>
      <c r="E119" s="18"/>
      <c r="I119" s="3"/>
      <c r="J119" s="3"/>
      <c r="K119" s="3"/>
      <c r="L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row>
    <row r="120" spans="1:56">
      <c r="A120" s="18"/>
      <c r="B120" s="18"/>
      <c r="C120" s="18"/>
      <c r="D120" s="18"/>
      <c r="E120" s="18"/>
      <c r="I120" s="3"/>
      <c r="J120" s="3"/>
      <c r="K120" s="3"/>
      <c r="L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row>
    <row r="121" spans="1:56">
      <c r="A121" s="18" t="s">
        <v>1093</v>
      </c>
      <c r="B121" s="18"/>
      <c r="C121" s="18"/>
      <c r="D121" s="18"/>
      <c r="E121" s="18"/>
      <c r="I121" s="3"/>
      <c r="J121" s="3"/>
      <c r="K121" s="3"/>
      <c r="L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row>
    <row r="122" spans="1:56">
      <c r="A122" s="18"/>
      <c r="B122" s="18"/>
      <c r="D122" s="18"/>
      <c r="E122" s="18"/>
      <c r="I122" s="3"/>
      <c r="J122" s="3"/>
      <c r="K122" s="3"/>
      <c r="L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row>
    <row r="123" spans="1:56" ht="16.149999999999999" thickBot="1">
      <c r="A123" s="18"/>
      <c r="B123" s="18"/>
      <c r="C123" s="18"/>
      <c r="D123" s="18"/>
      <c r="E123" s="18"/>
      <c r="I123" s="3"/>
      <c r="J123" s="3"/>
      <c r="K123" s="3"/>
      <c r="L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row>
    <row r="124" spans="1:56" ht="16.149999999999999" thickBot="1">
      <c r="A124" s="411" t="s">
        <v>1094</v>
      </c>
      <c r="B124" s="412"/>
      <c r="C124" s="412"/>
      <c r="D124" s="413"/>
      <c r="E124" s="18"/>
      <c r="I124" s="3"/>
      <c r="J124" s="3"/>
      <c r="K124" s="3"/>
      <c r="L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row>
    <row r="125" spans="1:56" ht="29.45" thickBot="1">
      <c r="A125" s="27" t="s">
        <v>1063</v>
      </c>
      <c r="B125" s="26" t="s">
        <v>1064</v>
      </c>
      <c r="C125" s="26" t="s">
        <v>1065</v>
      </c>
      <c r="D125" s="26" t="s">
        <v>1066</v>
      </c>
      <c r="E125" s="18"/>
      <c r="I125" s="3"/>
      <c r="J125" s="3"/>
      <c r="K125" s="3"/>
      <c r="L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row>
    <row r="126" spans="1:56" ht="16.149999999999999" thickBot="1">
      <c r="A126" s="24" t="s">
        <v>1068</v>
      </c>
      <c r="B126" s="23">
        <v>227</v>
      </c>
      <c r="C126" s="22">
        <v>26.80917018477729</v>
      </c>
      <c r="D126" s="22">
        <v>30.277023044499728</v>
      </c>
      <c r="E126" s="18"/>
      <c r="I126" s="3"/>
      <c r="J126" s="3"/>
      <c r="K126" s="3"/>
      <c r="L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row>
    <row r="127" spans="1:56" ht="16.149999999999999" thickBot="1">
      <c r="A127" s="24" t="s">
        <v>1069</v>
      </c>
      <c r="B127" s="23">
        <v>30</v>
      </c>
      <c r="C127" s="22">
        <v>54.698950617283955</v>
      </c>
      <c r="D127" s="22">
        <v>56.585121328224787</v>
      </c>
      <c r="E127" s="18"/>
      <c r="I127" s="3"/>
      <c r="J127" s="3"/>
      <c r="K127" s="3"/>
      <c r="L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row>
    <row r="128" spans="1:56" ht="16.149999999999999" thickBot="1">
      <c r="A128" s="24" t="s">
        <v>1090</v>
      </c>
      <c r="B128" s="23">
        <v>104</v>
      </c>
      <c r="C128" s="22">
        <v>17.958786725427352</v>
      </c>
      <c r="D128" s="22">
        <v>18.677138194444446</v>
      </c>
      <c r="E128" s="18"/>
      <c r="I128" s="3"/>
      <c r="J128" s="3"/>
      <c r="K128" s="3"/>
      <c r="L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row>
    <row r="129" spans="1:56" ht="29.45" thickBot="1">
      <c r="A129" s="25" t="s">
        <v>1071</v>
      </c>
      <c r="B129" s="23">
        <v>71</v>
      </c>
      <c r="C129" s="22">
        <v>26.996334441836201</v>
      </c>
      <c r="D129" s="22">
        <v>28.608055901050303</v>
      </c>
      <c r="E129" s="18"/>
      <c r="I129" s="3"/>
      <c r="J129" s="3"/>
      <c r="K129" s="3"/>
      <c r="L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row>
    <row r="130" spans="1:56" ht="16.149999999999999" thickBot="1">
      <c r="A130" s="24" t="s">
        <v>1072</v>
      </c>
      <c r="B130" s="23">
        <v>113</v>
      </c>
      <c r="C130" s="22">
        <v>78.685321923139981</v>
      </c>
      <c r="D130" s="22">
        <v>88.914413773148169</v>
      </c>
      <c r="E130" s="18"/>
      <c r="I130" s="3"/>
      <c r="J130" s="3"/>
      <c r="K130" s="3"/>
      <c r="L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row>
    <row r="131" spans="1:56" ht="16.149999999999999" thickBot="1">
      <c r="A131" s="21" t="s">
        <v>1059</v>
      </c>
      <c r="B131" s="20">
        <v>545</v>
      </c>
      <c r="C131" s="19">
        <v>37.435862555215763</v>
      </c>
      <c r="D131" s="19">
        <v>43.502228342414924</v>
      </c>
      <c r="E131" s="18"/>
      <c r="I131" s="3"/>
      <c r="J131" s="3"/>
      <c r="K131" s="3"/>
      <c r="L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row>
    <row r="132" spans="1:56">
      <c r="A132" s="18"/>
      <c r="B132" s="18"/>
      <c r="C132" s="18"/>
      <c r="D132" s="18"/>
      <c r="E132" s="18"/>
      <c r="I132" s="3"/>
      <c r="J132" s="3"/>
      <c r="K132" s="3"/>
      <c r="L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row>
    <row r="133" spans="1:56">
      <c r="A133" s="18" t="s">
        <v>1095</v>
      </c>
      <c r="B133" s="18"/>
      <c r="C133" s="18"/>
      <c r="D133" s="18"/>
      <c r="E133" s="18"/>
      <c r="I133" s="3"/>
      <c r="J133" s="3"/>
      <c r="K133" s="3"/>
      <c r="L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row>
    <row r="134" spans="1:56">
      <c r="A134" s="18"/>
      <c r="B134" s="18"/>
      <c r="C134" s="18"/>
      <c r="D134" s="18"/>
      <c r="E134" s="18"/>
      <c r="I134" s="3"/>
      <c r="J134" s="3"/>
      <c r="K134" s="3"/>
      <c r="L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row>
    <row r="135" spans="1:56" ht="16.149999999999999" thickBot="1"/>
    <row r="136" spans="1:56" ht="16.149999999999999" thickBot="1">
      <c r="A136" s="411" t="s">
        <v>1096</v>
      </c>
      <c r="B136" s="412"/>
      <c r="C136" s="412"/>
      <c r="D136" s="413"/>
      <c r="E136" s="18"/>
      <c r="I136" s="3"/>
      <c r="J136" s="3"/>
      <c r="K136" s="3"/>
      <c r="L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row>
    <row r="137" spans="1:56" ht="29.45" thickBot="1">
      <c r="A137" s="27" t="s">
        <v>1063</v>
      </c>
      <c r="B137" s="26" t="s">
        <v>1064</v>
      </c>
      <c r="C137" s="26" t="s">
        <v>1065</v>
      </c>
      <c r="D137" s="26" t="s">
        <v>1066</v>
      </c>
      <c r="E137" s="18"/>
      <c r="I137" s="3"/>
      <c r="J137" s="3"/>
      <c r="K137" s="3"/>
      <c r="L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row>
    <row r="138" spans="1:56" ht="16.149999999999999" thickBot="1">
      <c r="A138" s="24" t="s">
        <v>1068</v>
      </c>
      <c r="B138" s="23">
        <v>217</v>
      </c>
      <c r="C138" s="22">
        <v>29.896837344256692</v>
      </c>
      <c r="D138" s="22">
        <v>37.285136228182196</v>
      </c>
      <c r="E138" s="18"/>
      <c r="I138" s="3"/>
      <c r="J138" s="3"/>
      <c r="K138" s="3"/>
      <c r="L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row>
    <row r="139" spans="1:56" ht="16.149999999999999" thickBot="1">
      <c r="A139" s="24" t="s">
        <v>1069</v>
      </c>
      <c r="B139" s="23">
        <v>32</v>
      </c>
      <c r="C139" s="22">
        <v>55.759871961805551</v>
      </c>
      <c r="D139" s="22">
        <v>71.372636111111106</v>
      </c>
      <c r="E139" s="18"/>
      <c r="I139" s="3"/>
      <c r="J139" s="3"/>
      <c r="K139" s="3"/>
      <c r="L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row>
    <row r="140" spans="1:56" ht="16.149999999999999" thickBot="1">
      <c r="A140" s="24" t="s">
        <v>1090</v>
      </c>
      <c r="B140" s="23">
        <v>61</v>
      </c>
      <c r="C140" s="22">
        <v>17.079201388888894</v>
      </c>
      <c r="D140" s="22">
        <v>19.657194051362691</v>
      </c>
      <c r="E140" s="18"/>
      <c r="I140" s="3"/>
      <c r="J140" s="3"/>
      <c r="K140" s="3"/>
      <c r="L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row>
    <row r="141" spans="1:56" ht="29.45" thickBot="1">
      <c r="A141" s="25" t="s">
        <v>1071</v>
      </c>
      <c r="B141" s="23">
        <v>69</v>
      </c>
      <c r="C141" s="22">
        <v>38.828809883252809</v>
      </c>
      <c r="D141" s="22">
        <v>44.653131365740727</v>
      </c>
      <c r="E141" s="18"/>
      <c r="I141" s="3"/>
      <c r="J141" s="3"/>
      <c r="K141" s="3"/>
      <c r="L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row>
    <row r="142" spans="1:56" ht="16.149999999999999" thickBot="1">
      <c r="A142" s="24" t="s">
        <v>1072</v>
      </c>
      <c r="B142" s="23">
        <v>96</v>
      </c>
      <c r="C142" s="22">
        <v>84.002954764660487</v>
      </c>
      <c r="D142" s="22">
        <v>90.609928734914689</v>
      </c>
      <c r="E142" s="18"/>
      <c r="I142" s="3"/>
      <c r="J142" s="3"/>
      <c r="K142" s="3"/>
      <c r="L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row>
    <row r="143" spans="1:56" ht="16.149999999999999" thickBot="1">
      <c r="A143" s="21" t="s">
        <v>1059</v>
      </c>
      <c r="B143" s="20">
        <v>475</v>
      </c>
      <c r="C143" s="19">
        <v>42.225752485380141</v>
      </c>
      <c r="D143" s="19">
        <v>50.018035986422859</v>
      </c>
      <c r="E143" s="18"/>
      <c r="I143" s="3"/>
      <c r="J143" s="3"/>
      <c r="K143" s="3"/>
      <c r="L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row>
    <row r="144" spans="1:56">
      <c r="A144" s="18"/>
      <c r="B144" s="18"/>
      <c r="C144" s="18"/>
      <c r="D144" s="18"/>
      <c r="E144" s="18"/>
      <c r="I144" s="3"/>
      <c r="J144" s="3"/>
      <c r="K144" s="3"/>
      <c r="L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row>
    <row r="145" spans="1:56">
      <c r="A145" s="18" t="s">
        <v>1097</v>
      </c>
      <c r="B145" s="18"/>
      <c r="C145" s="18"/>
      <c r="D145" s="18"/>
      <c r="E145" s="18"/>
      <c r="I145" s="3"/>
      <c r="J145" s="3"/>
      <c r="K145" s="3"/>
      <c r="L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row>
    <row r="146" spans="1:56">
      <c r="A146" s="18"/>
      <c r="B146" s="18"/>
      <c r="C146" s="18"/>
      <c r="D146" s="18"/>
      <c r="E146" s="18"/>
      <c r="I146" s="3"/>
      <c r="J146" s="3"/>
      <c r="K146" s="3"/>
      <c r="L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row>
    <row r="147" spans="1:56" ht="16.149999999999999" thickBot="1">
      <c r="A147" s="18"/>
      <c r="B147" s="18"/>
      <c r="C147" s="18"/>
      <c r="D147" s="18"/>
      <c r="E147" s="18"/>
      <c r="I147" s="3"/>
      <c r="J147" s="3"/>
      <c r="K147" s="3"/>
      <c r="L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row>
    <row r="148" spans="1:56" ht="16.149999999999999" thickBot="1">
      <c r="A148" s="411" t="s">
        <v>1098</v>
      </c>
      <c r="B148" s="412"/>
      <c r="C148" s="412"/>
      <c r="D148" s="413"/>
      <c r="E148" s="18"/>
      <c r="I148" s="3"/>
      <c r="J148" s="3"/>
      <c r="K148" s="3"/>
      <c r="L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row>
    <row r="149" spans="1:56" ht="29.45" thickBot="1">
      <c r="A149" s="27" t="s">
        <v>1063</v>
      </c>
      <c r="B149" s="26" t="s">
        <v>1064</v>
      </c>
      <c r="C149" s="26" t="s">
        <v>1065</v>
      </c>
      <c r="D149" s="26" t="s">
        <v>1066</v>
      </c>
      <c r="E149" s="18"/>
      <c r="I149" s="3"/>
      <c r="J149" s="3"/>
      <c r="K149" s="3"/>
      <c r="L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row>
    <row r="150" spans="1:56" ht="16.149999999999999" thickBot="1">
      <c r="A150" s="24" t="s">
        <v>1068</v>
      </c>
      <c r="B150" s="23">
        <v>170</v>
      </c>
      <c r="C150" s="22">
        <v>33.082036492374733</v>
      </c>
      <c r="D150" s="22">
        <v>41.05070221681536</v>
      </c>
      <c r="E150" s="18"/>
      <c r="I150" s="3"/>
      <c r="J150" s="3"/>
      <c r="K150" s="3"/>
      <c r="L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row>
    <row r="151" spans="1:56" ht="16.149999999999999" thickBot="1">
      <c r="A151" s="24" t="s">
        <v>1069</v>
      </c>
      <c r="B151" s="23">
        <v>40</v>
      </c>
      <c r="C151" s="22">
        <v>55.915337094907407</v>
      </c>
      <c r="D151" s="22">
        <v>60.449013075575579</v>
      </c>
      <c r="E151" s="18"/>
      <c r="I151" s="3"/>
      <c r="J151" s="3"/>
      <c r="K151" s="3"/>
      <c r="L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row>
    <row r="152" spans="1:56" ht="16.149999999999999" thickBot="1">
      <c r="A152" s="24" t="s">
        <v>1090</v>
      </c>
      <c r="B152" s="23">
        <v>90</v>
      </c>
      <c r="C152" s="22">
        <v>8.4658746141975278</v>
      </c>
      <c r="D152" s="22">
        <v>9.179864039491294</v>
      </c>
      <c r="E152" s="18"/>
      <c r="I152" s="3"/>
      <c r="J152" s="3"/>
      <c r="K152" s="3"/>
      <c r="L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row>
    <row r="153" spans="1:56" ht="29.45" thickBot="1">
      <c r="A153" s="25" t="s">
        <v>1071</v>
      </c>
      <c r="B153" s="23">
        <v>85</v>
      </c>
      <c r="C153" s="22">
        <v>34.169700435729844</v>
      </c>
      <c r="D153" s="22">
        <v>39.248980230230224</v>
      </c>
      <c r="E153" s="18"/>
      <c r="I153" s="3"/>
      <c r="J153" s="3"/>
      <c r="K153" s="3"/>
      <c r="L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row>
    <row r="154" spans="1:56" ht="16.149999999999999" thickBot="1">
      <c r="A154" s="24" t="s">
        <v>1072</v>
      </c>
      <c r="B154" s="23">
        <v>105</v>
      </c>
      <c r="C154" s="22">
        <v>68.099399250440896</v>
      </c>
      <c r="D154" s="22">
        <v>76.068477886130793</v>
      </c>
      <c r="E154" s="18"/>
      <c r="I154" s="3"/>
      <c r="J154" s="3"/>
      <c r="K154" s="3"/>
      <c r="L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row>
    <row r="155" spans="1:56" ht="16.149999999999999" thickBot="1">
      <c r="A155" s="21" t="s">
        <v>1059</v>
      </c>
      <c r="B155" s="20">
        <v>490</v>
      </c>
      <c r="C155" s="19">
        <v>38.117040532879855</v>
      </c>
      <c r="D155" s="19">
        <v>43.946705555555596</v>
      </c>
      <c r="E155" s="18"/>
      <c r="I155" s="3"/>
      <c r="J155" s="3"/>
      <c r="K155" s="3"/>
      <c r="L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row>
    <row r="156" spans="1:56">
      <c r="A156" s="18"/>
      <c r="B156" s="18"/>
      <c r="C156" s="18"/>
      <c r="D156" s="18"/>
      <c r="E156" s="18"/>
      <c r="I156" s="3"/>
      <c r="J156" s="3"/>
      <c r="K156" s="3"/>
      <c r="L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row>
    <row r="157" spans="1:56">
      <c r="A157" s="18" t="s">
        <v>1099</v>
      </c>
      <c r="B157" s="18"/>
      <c r="C157" s="18"/>
      <c r="D157" s="18"/>
      <c r="E157" s="18"/>
      <c r="I157" s="3"/>
      <c r="J157" s="3"/>
      <c r="K157" s="3"/>
      <c r="L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row>
    <row r="158" spans="1:56">
      <c r="A158" s="18"/>
      <c r="B158" s="18"/>
      <c r="C158" s="18"/>
      <c r="D158" s="18"/>
      <c r="E158" s="18"/>
      <c r="I158" s="3"/>
      <c r="J158" s="3"/>
      <c r="K158" s="3"/>
      <c r="L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row>
    <row r="159" spans="1:56" ht="16.149999999999999" thickBot="1">
      <c r="A159" s="18"/>
      <c r="B159" s="18"/>
      <c r="C159" s="18"/>
      <c r="D159" s="18"/>
      <c r="E159" s="18"/>
      <c r="I159" s="3"/>
      <c r="J159" s="3"/>
      <c r="K159" s="3"/>
      <c r="L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row>
    <row r="160" spans="1:56" ht="16.149999999999999" thickBot="1">
      <c r="A160" s="411" t="s">
        <v>1100</v>
      </c>
      <c r="B160" s="412"/>
      <c r="C160" s="412"/>
      <c r="D160" s="413"/>
      <c r="E160" s="18"/>
      <c r="I160" s="3"/>
      <c r="J160" s="3"/>
      <c r="K160" s="3"/>
      <c r="L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row>
    <row r="161" spans="1:56" ht="29.45" thickBot="1">
      <c r="A161" s="27" t="s">
        <v>1063</v>
      </c>
      <c r="B161" s="26" t="s">
        <v>1064</v>
      </c>
      <c r="C161" s="26" t="s">
        <v>1065</v>
      </c>
      <c r="D161" s="26" t="s">
        <v>1066</v>
      </c>
      <c r="E161" s="18"/>
      <c r="I161" s="3"/>
      <c r="J161" s="3"/>
      <c r="K161" s="3"/>
      <c r="L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row>
    <row r="162" spans="1:56" ht="16.149999999999999" thickBot="1">
      <c r="A162" s="24" t="s">
        <v>1068</v>
      </c>
      <c r="B162" s="23">
        <v>162</v>
      </c>
      <c r="C162" s="22">
        <v>35.07</v>
      </c>
      <c r="D162" s="22">
        <v>50.28</v>
      </c>
      <c r="E162" s="18"/>
      <c r="I162" s="3"/>
      <c r="J162" s="3"/>
      <c r="K162" s="3"/>
      <c r="L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row>
    <row r="163" spans="1:56" ht="16.149999999999999" thickBot="1">
      <c r="A163" s="24" t="s">
        <v>1069</v>
      </c>
      <c r="B163" s="23">
        <v>45</v>
      </c>
      <c r="C163" s="22">
        <v>86.56</v>
      </c>
      <c r="D163" s="22">
        <v>114.57</v>
      </c>
      <c r="E163" s="18"/>
      <c r="I163" s="3"/>
      <c r="J163" s="3"/>
      <c r="K163" s="3"/>
      <c r="L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row>
    <row r="164" spans="1:56" ht="16.149999999999999" thickBot="1">
      <c r="A164" s="24" t="s">
        <v>1090</v>
      </c>
      <c r="B164" s="23">
        <v>131</v>
      </c>
      <c r="C164" s="22">
        <v>11.53</v>
      </c>
      <c r="D164" s="22">
        <v>14.39</v>
      </c>
      <c r="E164" s="18"/>
      <c r="I164" s="3"/>
      <c r="J164" s="3"/>
      <c r="K164" s="3"/>
      <c r="L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row>
    <row r="165" spans="1:56" ht="29.45" thickBot="1">
      <c r="A165" s="25" t="s">
        <v>1071</v>
      </c>
      <c r="B165" s="23">
        <v>106</v>
      </c>
      <c r="C165" s="22">
        <v>19.5</v>
      </c>
      <c r="D165" s="22">
        <v>24.61</v>
      </c>
      <c r="E165" s="18"/>
      <c r="I165" s="3"/>
      <c r="J165" s="3"/>
      <c r="K165" s="3"/>
      <c r="L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row>
    <row r="166" spans="1:56" ht="16.149999999999999" thickBot="1">
      <c r="A166" s="24" t="s">
        <v>1072</v>
      </c>
      <c r="B166" s="23">
        <v>122</v>
      </c>
      <c r="C166" s="22">
        <v>94.72</v>
      </c>
      <c r="D166" s="22">
        <v>120.38</v>
      </c>
      <c r="E166" s="18"/>
      <c r="I166" s="3"/>
      <c r="J166" s="3"/>
      <c r="K166" s="3"/>
      <c r="L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row>
    <row r="167" spans="1:56" ht="16.149999999999999" thickBot="1">
      <c r="A167" s="21" t="s">
        <v>1059</v>
      </c>
      <c r="B167" s="20">
        <v>566</v>
      </c>
      <c r="C167" s="19">
        <v>49.48</v>
      </c>
      <c r="D167" s="19">
        <v>64.849999999999994</v>
      </c>
      <c r="E167" s="18"/>
      <c r="I167" s="3"/>
      <c r="J167" s="3"/>
      <c r="K167" s="3"/>
      <c r="L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row>
    <row r="168" spans="1:56">
      <c r="A168" s="18"/>
      <c r="B168" s="18"/>
      <c r="C168" s="18"/>
      <c r="D168" s="18"/>
      <c r="E168" s="18"/>
      <c r="I168" s="3"/>
      <c r="J168" s="3"/>
      <c r="K168" s="3"/>
      <c r="L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row>
    <row r="169" spans="1:56">
      <c r="A169" s="18" t="s">
        <v>1101</v>
      </c>
      <c r="B169" s="18"/>
      <c r="C169" s="18"/>
      <c r="D169" s="18"/>
      <c r="E169" s="18"/>
      <c r="I169" s="3"/>
      <c r="J169" s="3"/>
      <c r="K169" s="3"/>
      <c r="L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row>
    <row r="170" spans="1:56">
      <c r="A170" s="18"/>
      <c r="B170" s="18"/>
      <c r="C170" s="18"/>
      <c r="D170" s="18"/>
      <c r="E170" s="18"/>
      <c r="I170" s="3"/>
      <c r="J170" s="3"/>
      <c r="K170" s="3"/>
      <c r="L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row>
    <row r="174" spans="1:56">
      <c r="A174" s="420" t="s">
        <v>1102</v>
      </c>
      <c r="B174" s="421"/>
      <c r="C174" s="421"/>
      <c r="D174" s="421"/>
      <c r="E174" s="421"/>
      <c r="F174" s="421"/>
      <c r="G174" s="421"/>
      <c r="H174" s="421"/>
      <c r="I174" s="3"/>
      <c r="J174" s="3"/>
      <c r="K174" s="3"/>
      <c r="L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row>
    <row r="175" spans="1:56" ht="15.6" customHeight="1">
      <c r="A175" s="422" t="s">
        <v>1103</v>
      </c>
      <c r="B175" s="423"/>
      <c r="C175" s="423"/>
      <c r="D175" s="423"/>
      <c r="E175" s="423"/>
      <c r="F175" s="423"/>
      <c r="G175" s="423"/>
      <c r="H175" s="423"/>
      <c r="I175" s="3"/>
      <c r="J175" s="3"/>
      <c r="K175" s="3"/>
      <c r="L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row>
    <row r="176" spans="1:56">
      <c r="I176" s="3"/>
      <c r="J176" s="3"/>
      <c r="K176" s="3"/>
      <c r="L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row>
    <row r="177" spans="1:56">
      <c r="A177" s="420" t="s">
        <v>1104</v>
      </c>
      <c r="B177" s="421"/>
      <c r="C177" s="421"/>
      <c r="D177" s="421"/>
      <c r="E177" s="421"/>
      <c r="F177" s="421"/>
      <c r="G177" s="421"/>
      <c r="H177" s="421"/>
      <c r="I177" s="3"/>
      <c r="J177" s="3"/>
      <c r="K177" s="3"/>
      <c r="L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row>
    <row r="178" spans="1:56">
      <c r="A178" s="418" t="s">
        <v>1105</v>
      </c>
      <c r="B178" s="419"/>
      <c r="C178" s="419"/>
      <c r="D178" s="419"/>
      <c r="E178" s="419"/>
      <c r="F178" s="419"/>
      <c r="G178" s="419"/>
      <c r="H178" s="419"/>
      <c r="I178" s="3"/>
      <c r="J178" s="3"/>
      <c r="K178" s="3"/>
      <c r="L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row>
    <row r="179" spans="1:56">
      <c r="A179" s="334"/>
      <c r="B179" s="334"/>
      <c r="C179" s="334"/>
      <c r="D179" s="334"/>
      <c r="E179" s="334"/>
      <c r="F179" s="334"/>
      <c r="G179" s="334"/>
      <c r="H179" s="334"/>
      <c r="I179" s="3"/>
      <c r="J179" s="3"/>
      <c r="K179" s="3"/>
      <c r="L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row>
    <row r="180" spans="1:56">
      <c r="A180" s="334"/>
      <c r="B180" s="334"/>
      <c r="C180" s="334"/>
      <c r="D180" s="334"/>
      <c r="E180" s="334"/>
      <c r="F180" s="334"/>
      <c r="G180" s="334"/>
      <c r="H180" s="334"/>
      <c r="I180" s="3"/>
      <c r="J180" s="3"/>
      <c r="K180" s="3"/>
      <c r="L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row>
    <row r="181" spans="1:56">
      <c r="A181" s="334"/>
      <c r="B181" s="334"/>
      <c r="C181" s="334"/>
      <c r="D181" s="334"/>
      <c r="E181" s="334"/>
      <c r="F181" s="334"/>
      <c r="G181" s="334"/>
      <c r="H181" s="334"/>
      <c r="I181" s="3"/>
      <c r="J181" s="3"/>
      <c r="K181" s="3"/>
      <c r="L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row>
    <row r="182" spans="1:56">
      <c r="A182" s="15"/>
      <c r="B182" s="15"/>
      <c r="C182" s="15"/>
      <c r="D182" s="15"/>
      <c r="E182" s="334"/>
      <c r="F182" s="334"/>
      <c r="G182" s="334"/>
      <c r="H182" s="334"/>
      <c r="I182" s="3"/>
      <c r="J182" s="3"/>
      <c r="K182" s="3"/>
      <c r="L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row>
    <row r="183" spans="1:56">
      <c r="A183" s="15"/>
      <c r="B183" s="15"/>
      <c r="C183" s="15"/>
      <c r="D183" s="15"/>
      <c r="E183" s="334"/>
      <c r="F183" s="334"/>
      <c r="G183" s="334"/>
      <c r="H183" s="334"/>
      <c r="I183" s="3"/>
      <c r="J183" s="3"/>
      <c r="K183" s="3"/>
      <c r="L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row>
    <row r="184" spans="1:56">
      <c r="A184" s="15"/>
      <c r="B184" s="15"/>
      <c r="C184" s="15"/>
      <c r="D184" s="15"/>
      <c r="E184" s="334"/>
      <c r="F184" s="334"/>
      <c r="G184" s="334"/>
      <c r="H184" s="334"/>
      <c r="I184" s="3"/>
      <c r="J184" s="3"/>
      <c r="K184" s="3"/>
      <c r="L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row>
    <row r="185" spans="1:56">
      <c r="A185" s="15"/>
      <c r="B185" s="15"/>
      <c r="C185" s="15"/>
      <c r="D185" s="15"/>
      <c r="E185" s="334"/>
      <c r="F185" s="334"/>
      <c r="G185" s="334"/>
      <c r="H185" s="334"/>
      <c r="I185" s="3"/>
      <c r="J185" s="3"/>
      <c r="K185" s="3"/>
      <c r="L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row>
    <row r="186" spans="1:56">
      <c r="A186" s="15"/>
      <c r="B186" s="15"/>
      <c r="C186" s="15"/>
      <c r="D186" s="15"/>
      <c r="E186" s="334"/>
      <c r="F186" s="334"/>
      <c r="G186" s="334"/>
      <c r="H186" s="334"/>
      <c r="I186" s="3"/>
      <c r="J186" s="3"/>
      <c r="K186" s="3"/>
      <c r="L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row>
    <row r="187" spans="1:56">
      <c r="A187" s="15"/>
      <c r="B187" s="15"/>
      <c r="C187" s="15"/>
      <c r="D187" s="15"/>
      <c r="E187" s="334"/>
      <c r="F187" s="334"/>
      <c r="G187" s="334"/>
      <c r="H187" s="334"/>
      <c r="I187" s="3"/>
      <c r="J187" s="3"/>
      <c r="K187" s="3"/>
      <c r="L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row>
    <row r="188" spans="1:56">
      <c r="A188" s="15"/>
      <c r="B188" s="15"/>
      <c r="C188" s="15"/>
      <c r="D188" s="15"/>
      <c r="E188" s="334"/>
      <c r="F188" s="334"/>
      <c r="G188" s="334"/>
      <c r="H188" s="334"/>
      <c r="I188" s="3"/>
      <c r="J188" s="3"/>
      <c r="K188" s="3"/>
      <c r="L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row>
    <row r="189" spans="1:56">
      <c r="A189" s="15"/>
      <c r="B189" s="15"/>
      <c r="C189" s="15"/>
      <c r="D189" s="15"/>
      <c r="E189" s="334"/>
      <c r="F189" s="334"/>
      <c r="G189" s="334"/>
      <c r="H189" s="334"/>
      <c r="I189" s="3"/>
      <c r="J189" s="3"/>
      <c r="K189" s="3"/>
      <c r="L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row>
    <row r="190" spans="1:56">
      <c r="A190" s="15"/>
      <c r="B190" s="15"/>
      <c r="C190" s="15"/>
      <c r="D190" s="15"/>
      <c r="E190" s="334"/>
      <c r="F190" s="334"/>
      <c r="G190" s="334"/>
      <c r="H190" s="334"/>
      <c r="I190" s="3"/>
      <c r="J190" s="3"/>
      <c r="K190" s="3"/>
      <c r="L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row>
    <row r="191" spans="1:56">
      <c r="A191" s="15"/>
      <c r="B191" s="15"/>
      <c r="C191" s="15"/>
      <c r="D191" s="15"/>
      <c r="E191" s="334"/>
      <c r="F191" s="334"/>
      <c r="G191" s="334"/>
      <c r="H191" s="334"/>
      <c r="I191" s="3"/>
      <c r="J191" s="3"/>
      <c r="K191" s="3"/>
      <c r="L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row>
    <row r="192" spans="1:56">
      <c r="A192" s="15"/>
      <c r="B192" s="15"/>
      <c r="C192" s="15"/>
      <c r="D192" s="15"/>
      <c r="E192" s="334"/>
      <c r="F192" s="334"/>
      <c r="G192" s="334"/>
      <c r="H192" s="334"/>
      <c r="I192" s="3"/>
      <c r="J192" s="3"/>
      <c r="K192" s="3"/>
      <c r="L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row>
    <row r="193" spans="1:56">
      <c r="A193" s="15"/>
      <c r="B193" s="15"/>
      <c r="C193" s="15"/>
      <c r="D193" s="15"/>
      <c r="E193" s="334"/>
      <c r="F193" s="334"/>
      <c r="G193" s="334"/>
      <c r="H193" s="334"/>
      <c r="I193" s="3"/>
      <c r="J193" s="3"/>
      <c r="K193" s="3"/>
      <c r="L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row>
    <row r="194" spans="1:56">
      <c r="A194" s="15"/>
      <c r="B194" s="15"/>
      <c r="C194" s="15"/>
      <c r="D194" s="15"/>
      <c r="E194" s="334"/>
      <c r="F194" s="334"/>
      <c r="G194" s="334"/>
      <c r="H194" s="334"/>
      <c r="I194" s="3"/>
      <c r="J194" s="3"/>
      <c r="K194" s="3"/>
      <c r="L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row>
    <row r="195" spans="1:56">
      <c r="A195" s="15"/>
      <c r="B195" s="15"/>
      <c r="C195" s="15"/>
      <c r="D195" s="15"/>
      <c r="E195" s="334"/>
      <c r="F195" s="334"/>
      <c r="G195" s="334"/>
      <c r="H195" s="334"/>
      <c r="I195" s="3"/>
      <c r="J195" s="3"/>
      <c r="K195" s="3"/>
      <c r="L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row>
    <row r="196" spans="1:56">
      <c r="A196" s="15"/>
      <c r="B196" s="15"/>
      <c r="C196" s="15"/>
      <c r="D196" s="15"/>
      <c r="E196" s="334"/>
      <c r="F196" s="334"/>
      <c r="G196" s="334"/>
      <c r="H196" s="334"/>
      <c r="I196" s="3"/>
      <c r="J196" s="3"/>
      <c r="K196" s="3"/>
      <c r="L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row>
    <row r="197" spans="1:56">
      <c r="A197" s="15"/>
      <c r="B197" s="15"/>
      <c r="C197" s="15"/>
      <c r="D197" s="15"/>
      <c r="E197" s="334"/>
      <c r="F197" s="334"/>
      <c r="G197" s="334"/>
      <c r="H197" s="334"/>
      <c r="I197" s="3"/>
      <c r="J197" s="3"/>
      <c r="K197" s="3"/>
      <c r="L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row>
    <row r="198" spans="1:56">
      <c r="A198" s="15"/>
      <c r="B198" s="15"/>
      <c r="C198" s="15"/>
      <c r="D198" s="15"/>
      <c r="E198" s="334"/>
      <c r="F198" s="334"/>
      <c r="G198" s="334"/>
      <c r="H198" s="334"/>
      <c r="I198" s="3"/>
      <c r="J198" s="3"/>
      <c r="K198" s="3"/>
      <c r="L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row>
    <row r="199" spans="1:56">
      <c r="A199" s="15"/>
      <c r="B199" s="15"/>
      <c r="C199" s="15"/>
      <c r="D199" s="15"/>
      <c r="E199" s="334"/>
      <c r="F199" s="334"/>
      <c r="G199" s="334"/>
      <c r="H199" s="334"/>
      <c r="I199" s="3"/>
      <c r="J199" s="3"/>
      <c r="K199" s="3"/>
      <c r="L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row>
    <row r="200" spans="1:56">
      <c r="A200" s="15"/>
      <c r="B200" s="15"/>
      <c r="C200" s="15"/>
      <c r="D200" s="15"/>
      <c r="E200" s="334"/>
      <c r="F200" s="334"/>
      <c r="G200" s="334"/>
      <c r="H200" s="334"/>
      <c r="I200" s="3"/>
      <c r="J200" s="3"/>
      <c r="K200" s="3"/>
      <c r="L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row>
    <row r="201" spans="1:56">
      <c r="A201" s="15"/>
      <c r="B201" s="15"/>
      <c r="C201" s="15"/>
      <c r="D201" s="15"/>
      <c r="E201" s="334"/>
      <c r="F201" s="334"/>
      <c r="G201" s="334"/>
      <c r="H201" s="334"/>
      <c r="I201" s="3"/>
      <c r="J201" s="3"/>
      <c r="K201" s="3"/>
      <c r="L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row>
    <row r="202" spans="1:56">
      <c r="A202" s="15"/>
      <c r="B202" s="15"/>
      <c r="C202" s="15"/>
      <c r="D202" s="15"/>
      <c r="E202" s="334"/>
      <c r="F202" s="334"/>
      <c r="G202" s="334"/>
      <c r="H202" s="334"/>
      <c r="I202" s="3"/>
      <c r="J202" s="3"/>
      <c r="K202" s="3"/>
      <c r="L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row>
    <row r="203" spans="1:56">
      <c r="A203" s="15"/>
      <c r="B203" s="15"/>
      <c r="C203" s="15"/>
      <c r="D203" s="15"/>
      <c r="E203" s="334"/>
      <c r="F203" s="334"/>
      <c r="G203" s="334"/>
      <c r="H203" s="334"/>
      <c r="I203" s="3"/>
      <c r="J203" s="3"/>
      <c r="K203" s="3"/>
      <c r="L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row>
    <row r="204" spans="1:56">
      <c r="A204" s="15"/>
      <c r="B204" s="15"/>
      <c r="C204" s="15"/>
      <c r="D204" s="15"/>
      <c r="E204" s="334"/>
      <c r="F204" s="334"/>
      <c r="G204" s="334"/>
      <c r="H204" s="334"/>
      <c r="I204" s="3"/>
      <c r="J204" s="3"/>
      <c r="K204" s="3"/>
      <c r="L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row>
    <row r="205" spans="1:56">
      <c r="A205" s="15"/>
      <c r="B205" s="15"/>
      <c r="C205" s="15"/>
      <c r="D205" s="15"/>
      <c r="E205" s="334"/>
      <c r="F205" s="334"/>
      <c r="G205" s="334"/>
      <c r="H205" s="334"/>
      <c r="I205" s="3"/>
      <c r="J205" s="3"/>
      <c r="K205" s="3"/>
      <c r="L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row>
    <row r="206" spans="1:56">
      <c r="A206" s="15"/>
      <c r="B206" s="15"/>
      <c r="C206" s="15"/>
      <c r="D206" s="15"/>
      <c r="E206" s="334"/>
      <c r="F206" s="334"/>
      <c r="G206" s="334"/>
      <c r="H206" s="334"/>
      <c r="I206" s="3"/>
      <c r="J206" s="3"/>
      <c r="K206" s="3"/>
      <c r="L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row>
    <row r="207" spans="1:56">
      <c r="A207" s="15"/>
      <c r="B207" s="15"/>
      <c r="C207" s="15"/>
      <c r="D207" s="15"/>
      <c r="E207" s="334"/>
      <c r="F207" s="334"/>
      <c r="G207" s="334"/>
      <c r="H207" s="334"/>
      <c r="I207" s="3"/>
      <c r="J207" s="3"/>
      <c r="K207" s="3"/>
      <c r="L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row>
    <row r="208" spans="1:56">
      <c r="A208" s="15"/>
      <c r="B208" s="15"/>
      <c r="C208" s="15"/>
      <c r="D208" s="15"/>
      <c r="E208" s="334"/>
      <c r="F208" s="334"/>
      <c r="G208" s="334"/>
      <c r="H208" s="334"/>
      <c r="I208" s="3"/>
      <c r="J208" s="3"/>
      <c r="K208" s="3"/>
      <c r="L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row>
    <row r="209" spans="1:56">
      <c r="A209" s="15"/>
      <c r="B209" s="15"/>
      <c r="C209" s="15"/>
      <c r="D209" s="15"/>
      <c r="E209" s="334"/>
      <c r="F209" s="334"/>
      <c r="G209" s="334"/>
      <c r="H209" s="334"/>
      <c r="I209" s="3"/>
      <c r="J209" s="3"/>
      <c r="K209" s="3"/>
      <c r="L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row>
    <row r="210" spans="1:56">
      <c r="A210" s="15"/>
      <c r="B210" s="15"/>
      <c r="C210" s="15"/>
      <c r="D210" s="15"/>
      <c r="E210" s="334"/>
      <c r="F210" s="334"/>
      <c r="G210" s="334"/>
      <c r="H210" s="334"/>
      <c r="I210" s="3"/>
      <c r="J210" s="3"/>
      <c r="K210" s="3"/>
      <c r="L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row>
    <row r="211" spans="1:56">
      <c r="A211" s="15"/>
      <c r="B211" s="15"/>
      <c r="C211" s="15"/>
      <c r="D211" s="15"/>
      <c r="E211" s="334"/>
      <c r="F211" s="334"/>
      <c r="G211" s="334"/>
      <c r="H211" s="334"/>
      <c r="I211" s="3"/>
      <c r="J211" s="3"/>
      <c r="K211" s="3"/>
      <c r="L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row>
    <row r="212" spans="1:56">
      <c r="A212" s="15"/>
      <c r="B212" s="15"/>
      <c r="C212" s="15"/>
      <c r="D212" s="15"/>
      <c r="E212" s="334"/>
      <c r="F212" s="334"/>
      <c r="G212" s="334"/>
      <c r="H212" s="334"/>
      <c r="I212" s="3"/>
      <c r="J212" s="3"/>
      <c r="K212" s="3"/>
      <c r="L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row>
    <row r="213" spans="1:56">
      <c r="A213" s="15"/>
      <c r="B213" s="15"/>
      <c r="C213" s="15"/>
      <c r="D213" s="15"/>
      <c r="E213" s="334"/>
      <c r="F213" s="334"/>
      <c r="G213" s="334"/>
      <c r="H213" s="334"/>
      <c r="I213" s="3"/>
      <c r="J213" s="3"/>
      <c r="K213" s="3"/>
      <c r="L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row>
    <row r="214" spans="1:56">
      <c r="A214" s="15"/>
      <c r="B214" s="15"/>
      <c r="C214" s="15"/>
      <c r="D214" s="15"/>
      <c r="E214" s="334"/>
      <c r="F214" s="334"/>
      <c r="G214" s="334"/>
      <c r="H214" s="334"/>
      <c r="I214" s="3"/>
      <c r="J214" s="3"/>
      <c r="K214" s="3"/>
      <c r="L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row>
    <row r="215" spans="1:56">
      <c r="A215" s="15"/>
      <c r="B215" s="15"/>
      <c r="C215" s="15"/>
      <c r="D215" s="15"/>
      <c r="E215" s="334"/>
      <c r="F215" s="334"/>
      <c r="G215" s="334"/>
      <c r="H215" s="334"/>
      <c r="I215" s="3"/>
      <c r="J215" s="3"/>
      <c r="K215" s="3"/>
      <c r="L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row>
    <row r="216" spans="1:56">
      <c r="A216" s="15"/>
      <c r="B216" s="15"/>
      <c r="C216" s="15"/>
      <c r="D216" s="15"/>
      <c r="E216" s="334"/>
      <c r="F216" s="334"/>
      <c r="G216" s="334"/>
      <c r="H216" s="334"/>
      <c r="I216" s="3"/>
      <c r="J216" s="3"/>
      <c r="K216" s="3"/>
      <c r="L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row>
    <row r="217" spans="1:56">
      <c r="A217" s="15"/>
      <c r="B217" s="15"/>
      <c r="C217" s="15"/>
      <c r="D217" s="15"/>
      <c r="E217" s="334"/>
      <c r="F217" s="334"/>
      <c r="G217" s="334"/>
      <c r="H217" s="334"/>
      <c r="I217" s="3"/>
      <c r="J217" s="3"/>
      <c r="K217" s="3"/>
      <c r="L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row>
    <row r="218" spans="1:56">
      <c r="A218" s="15"/>
      <c r="B218" s="15"/>
      <c r="C218" s="15"/>
      <c r="D218" s="15"/>
      <c r="E218" s="334"/>
      <c r="F218" s="334"/>
      <c r="G218" s="334"/>
      <c r="H218" s="334"/>
      <c r="I218" s="3"/>
      <c r="J218" s="3"/>
      <c r="K218" s="3"/>
      <c r="L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row>
    <row r="219" spans="1:56">
      <c r="A219" s="15"/>
      <c r="B219" s="15"/>
      <c r="C219" s="15"/>
      <c r="D219" s="15"/>
      <c r="E219" s="334"/>
      <c r="F219" s="334"/>
      <c r="G219" s="334"/>
      <c r="H219" s="334"/>
      <c r="I219" s="3"/>
      <c r="J219" s="3"/>
      <c r="K219" s="3"/>
      <c r="L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row>
    <row r="220" spans="1:56">
      <c r="A220" s="15"/>
      <c r="B220" s="15"/>
      <c r="C220" s="15"/>
      <c r="D220" s="15"/>
      <c r="E220" s="334"/>
      <c r="F220" s="334"/>
      <c r="G220" s="334"/>
      <c r="H220" s="334"/>
      <c r="I220" s="3"/>
      <c r="J220" s="3"/>
      <c r="K220" s="3"/>
      <c r="L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row>
    <row r="221" spans="1:56">
      <c r="A221" s="15"/>
      <c r="B221" s="15"/>
      <c r="C221" s="15"/>
      <c r="D221" s="15"/>
      <c r="E221" s="334"/>
      <c r="F221" s="334"/>
      <c r="G221" s="334"/>
      <c r="H221" s="334"/>
      <c r="I221" s="3"/>
      <c r="J221" s="3"/>
      <c r="K221" s="3"/>
      <c r="L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row>
    <row r="222" spans="1:56">
      <c r="A222" s="15"/>
      <c r="B222" s="15"/>
      <c r="C222" s="15"/>
      <c r="D222" s="15"/>
      <c r="E222" s="334"/>
      <c r="F222" s="334"/>
      <c r="G222" s="334"/>
      <c r="H222" s="334"/>
      <c r="I222" s="3"/>
      <c r="J222" s="3"/>
      <c r="K222" s="3"/>
      <c r="L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row>
    <row r="223" spans="1:56">
      <c r="A223" s="15"/>
      <c r="B223" s="15"/>
      <c r="C223" s="15"/>
      <c r="D223" s="15"/>
      <c r="E223" s="334"/>
      <c r="F223" s="334"/>
      <c r="G223" s="334"/>
      <c r="H223" s="334"/>
      <c r="I223" s="3"/>
      <c r="J223" s="3"/>
      <c r="K223" s="3"/>
      <c r="L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row>
    <row r="224" spans="1:56">
      <c r="A224" s="15"/>
      <c r="B224" s="15"/>
      <c r="C224" s="15"/>
      <c r="D224" s="15"/>
      <c r="E224" s="334"/>
      <c r="F224" s="334"/>
      <c r="G224" s="334"/>
      <c r="H224" s="334"/>
      <c r="I224" s="3"/>
      <c r="J224" s="3"/>
      <c r="K224" s="3"/>
      <c r="L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row>
    <row r="225" spans="1:56">
      <c r="A225" s="15"/>
      <c r="B225" s="15"/>
      <c r="C225" s="15"/>
      <c r="D225" s="15"/>
      <c r="E225" s="334"/>
      <c r="F225" s="334"/>
      <c r="G225" s="334"/>
      <c r="H225" s="334"/>
      <c r="I225" s="3"/>
      <c r="J225" s="3"/>
      <c r="K225" s="3"/>
      <c r="L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row>
    <row r="226" spans="1:56">
      <c r="A226" s="15"/>
      <c r="B226" s="15"/>
      <c r="C226" s="15"/>
      <c r="D226" s="15"/>
      <c r="E226" s="334"/>
      <c r="F226" s="334"/>
      <c r="G226" s="334"/>
      <c r="H226" s="334"/>
      <c r="I226" s="3"/>
      <c r="J226" s="3"/>
      <c r="K226" s="3"/>
      <c r="L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row>
    <row r="227" spans="1:56">
      <c r="A227" s="15"/>
      <c r="B227" s="15"/>
      <c r="C227" s="15"/>
      <c r="D227" s="15"/>
      <c r="E227" s="334"/>
      <c r="F227" s="334"/>
      <c r="G227" s="334"/>
      <c r="H227" s="334"/>
      <c r="I227" s="3"/>
      <c r="J227" s="3"/>
      <c r="K227" s="3"/>
      <c r="L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row>
    <row r="228" spans="1:56">
      <c r="A228" s="15"/>
      <c r="B228" s="15"/>
      <c r="C228" s="15"/>
      <c r="D228" s="15"/>
      <c r="E228" s="334"/>
      <c r="F228" s="334"/>
      <c r="G228" s="334"/>
      <c r="H228" s="334"/>
      <c r="I228" s="3"/>
      <c r="J228" s="3"/>
      <c r="K228" s="3"/>
      <c r="L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row>
    <row r="229" spans="1:56">
      <c r="A229" s="15"/>
      <c r="B229" s="15"/>
      <c r="C229" s="15"/>
      <c r="D229" s="15"/>
      <c r="E229" s="334"/>
      <c r="F229" s="334"/>
      <c r="G229" s="334"/>
      <c r="H229" s="334"/>
      <c r="I229" s="3"/>
      <c r="J229" s="3"/>
      <c r="K229" s="3"/>
      <c r="L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row>
    <row r="230" spans="1:56">
      <c r="A230" s="15"/>
      <c r="B230" s="15"/>
      <c r="C230" s="15"/>
      <c r="D230" s="15"/>
      <c r="E230" s="334"/>
      <c r="F230" s="334"/>
      <c r="G230" s="334"/>
      <c r="H230" s="334"/>
      <c r="I230" s="3"/>
      <c r="J230" s="3"/>
      <c r="K230" s="3"/>
      <c r="L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row>
    <row r="231" spans="1:56">
      <c r="A231" s="15"/>
      <c r="B231" s="15"/>
      <c r="C231" s="15"/>
      <c r="D231" s="15"/>
      <c r="E231" s="334"/>
      <c r="F231" s="334"/>
      <c r="G231" s="334"/>
      <c r="H231" s="334"/>
      <c r="I231" s="3"/>
      <c r="J231" s="3"/>
      <c r="K231" s="3"/>
      <c r="L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row>
    <row r="232" spans="1:56">
      <c r="A232" s="15"/>
      <c r="B232" s="15"/>
      <c r="C232" s="15"/>
      <c r="D232" s="15"/>
      <c r="E232" s="334"/>
      <c r="F232" s="334"/>
      <c r="G232" s="334"/>
      <c r="H232" s="334"/>
      <c r="I232" s="3"/>
      <c r="J232" s="3"/>
      <c r="K232" s="3"/>
      <c r="L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row>
    <row r="233" spans="1:56">
      <c r="A233" s="15"/>
      <c r="B233" s="15"/>
      <c r="C233" s="15"/>
      <c r="D233" s="15"/>
      <c r="E233" s="334"/>
      <c r="F233" s="334"/>
      <c r="G233" s="334"/>
      <c r="H233" s="334"/>
      <c r="I233" s="3"/>
      <c r="J233" s="3"/>
      <c r="K233" s="3"/>
      <c r="L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row>
    <row r="234" spans="1:56">
      <c r="A234" s="15"/>
      <c r="B234" s="15"/>
      <c r="C234" s="15"/>
      <c r="D234" s="15"/>
      <c r="E234" s="334"/>
      <c r="F234" s="334"/>
      <c r="G234" s="334"/>
      <c r="H234" s="334"/>
      <c r="I234" s="3"/>
      <c r="J234" s="3"/>
      <c r="K234" s="3"/>
      <c r="L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row>
    <row r="235" spans="1:56">
      <c r="A235" s="15"/>
      <c r="B235" s="15"/>
      <c r="C235" s="15"/>
      <c r="D235" s="15"/>
      <c r="E235" s="334"/>
      <c r="F235" s="334"/>
      <c r="G235" s="334"/>
      <c r="H235" s="334"/>
      <c r="I235" s="3"/>
      <c r="J235" s="3"/>
      <c r="K235" s="3"/>
      <c r="L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row>
    <row r="236" spans="1:56">
      <c r="A236" s="15"/>
      <c r="B236" s="15"/>
      <c r="C236" s="15"/>
      <c r="D236" s="15"/>
      <c r="E236" s="334"/>
      <c r="F236" s="334"/>
      <c r="G236" s="334"/>
      <c r="H236" s="334"/>
      <c r="I236" s="3"/>
      <c r="J236" s="3"/>
      <c r="K236" s="3"/>
      <c r="L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row>
    <row r="237" spans="1:56">
      <c r="A237" s="15"/>
      <c r="B237" s="15"/>
      <c r="C237" s="15"/>
      <c r="D237" s="15"/>
      <c r="E237" s="334"/>
      <c r="F237" s="334"/>
      <c r="G237" s="334"/>
      <c r="H237" s="334"/>
      <c r="I237" s="3"/>
      <c r="J237" s="3"/>
      <c r="K237" s="3"/>
      <c r="L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row>
    <row r="238" spans="1:56">
      <c r="A238" s="15"/>
      <c r="B238" s="15"/>
      <c r="C238" s="15"/>
      <c r="D238" s="15"/>
      <c r="E238" s="334"/>
      <c r="F238" s="334"/>
      <c r="G238" s="334"/>
      <c r="H238" s="334"/>
      <c r="I238" s="3"/>
      <c r="J238" s="3"/>
      <c r="K238" s="3"/>
      <c r="L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row>
    <row r="239" spans="1:56">
      <c r="A239" s="15"/>
      <c r="B239" s="15"/>
      <c r="C239" s="15"/>
      <c r="D239" s="15"/>
      <c r="E239" s="334"/>
      <c r="F239" s="334"/>
      <c r="G239" s="334"/>
      <c r="H239" s="334"/>
      <c r="I239" s="3"/>
      <c r="J239" s="3"/>
      <c r="K239" s="3"/>
      <c r="L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row>
    <row r="240" spans="1:56">
      <c r="A240" s="15"/>
      <c r="B240" s="15"/>
      <c r="C240" s="15"/>
      <c r="D240" s="15"/>
      <c r="E240" s="334"/>
      <c r="F240" s="334"/>
      <c r="G240" s="334"/>
      <c r="H240" s="334"/>
      <c r="I240" s="3"/>
      <c r="J240" s="3"/>
      <c r="K240" s="3"/>
      <c r="L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row>
    <row r="241" spans="1:56">
      <c r="A241" s="15"/>
      <c r="B241" s="15"/>
      <c r="C241" s="15"/>
      <c r="D241" s="15"/>
      <c r="E241" s="334"/>
      <c r="F241" s="334"/>
      <c r="G241" s="334"/>
      <c r="H241" s="334"/>
      <c r="I241" s="3"/>
      <c r="J241" s="3"/>
      <c r="K241" s="3"/>
      <c r="L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row>
    <row r="242" spans="1:56">
      <c r="A242" s="15"/>
      <c r="B242" s="15"/>
      <c r="C242" s="15"/>
      <c r="D242" s="15"/>
      <c r="E242" s="334"/>
      <c r="F242" s="334"/>
      <c r="G242" s="334"/>
      <c r="H242" s="334"/>
      <c r="I242" s="3"/>
      <c r="J242" s="3"/>
      <c r="K242" s="3"/>
      <c r="L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row>
    <row r="243" spans="1:56">
      <c r="A243" s="15"/>
      <c r="B243" s="15"/>
      <c r="C243" s="15"/>
      <c r="D243" s="15"/>
      <c r="E243" s="334"/>
      <c r="F243" s="334"/>
      <c r="G243" s="334"/>
      <c r="H243" s="334"/>
      <c r="I243" s="3"/>
      <c r="J243" s="3"/>
      <c r="K243" s="3"/>
      <c r="L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row>
    <row r="244" spans="1:56">
      <c r="A244" s="15"/>
      <c r="B244" s="15"/>
      <c r="C244" s="15"/>
      <c r="D244" s="15"/>
      <c r="E244" s="334"/>
      <c r="F244" s="334"/>
      <c r="G244" s="334"/>
      <c r="H244" s="334"/>
      <c r="I244" s="3"/>
      <c r="J244" s="3"/>
      <c r="K244" s="3"/>
      <c r="L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row>
    <row r="245" spans="1:56">
      <c r="A245" s="15"/>
      <c r="B245" s="15"/>
      <c r="C245" s="15"/>
      <c r="D245" s="15"/>
      <c r="E245" s="334"/>
      <c r="F245" s="334"/>
      <c r="G245" s="334"/>
      <c r="H245" s="334"/>
      <c r="I245" s="3"/>
      <c r="J245" s="3"/>
      <c r="K245" s="3"/>
      <c r="L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row>
    <row r="246" spans="1:56">
      <c r="A246" s="15"/>
      <c r="B246" s="15"/>
      <c r="C246" s="15"/>
      <c r="D246" s="15"/>
      <c r="E246" s="334"/>
      <c r="F246" s="334"/>
      <c r="G246" s="334"/>
      <c r="H246" s="334"/>
      <c r="I246" s="3"/>
      <c r="J246" s="3"/>
      <c r="K246" s="3"/>
      <c r="L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row>
    <row r="247" spans="1:56">
      <c r="A247" s="15"/>
      <c r="B247" s="15"/>
      <c r="C247" s="15"/>
      <c r="D247" s="15"/>
      <c r="E247" s="334"/>
      <c r="F247" s="334"/>
      <c r="G247" s="334"/>
      <c r="H247" s="334"/>
      <c r="I247" s="3"/>
      <c r="J247" s="3"/>
      <c r="K247" s="3"/>
      <c r="L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row>
    <row r="248" spans="1:56">
      <c r="A248" s="15"/>
      <c r="B248" s="15"/>
      <c r="C248" s="15"/>
      <c r="D248" s="15"/>
      <c r="E248" s="334"/>
      <c r="F248" s="334"/>
      <c r="G248" s="334"/>
      <c r="H248" s="334"/>
      <c r="I248" s="3"/>
      <c r="J248" s="3"/>
      <c r="K248" s="3"/>
      <c r="L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row>
    <row r="249" spans="1:56">
      <c r="A249" s="15"/>
      <c r="B249" s="15"/>
      <c r="C249" s="15"/>
      <c r="D249" s="15"/>
      <c r="E249" s="334"/>
      <c r="F249" s="334"/>
      <c r="G249" s="334"/>
      <c r="H249" s="334"/>
      <c r="I249" s="3"/>
      <c r="J249" s="3"/>
      <c r="K249" s="3"/>
      <c r="L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row>
    <row r="250" spans="1:56">
      <c r="A250" s="15"/>
      <c r="B250" s="15"/>
      <c r="C250" s="15"/>
      <c r="D250" s="15"/>
      <c r="E250" s="334"/>
      <c r="F250" s="334"/>
      <c r="G250" s="334"/>
      <c r="H250" s="334"/>
      <c r="I250" s="3"/>
      <c r="J250" s="3"/>
      <c r="K250" s="3"/>
      <c r="L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row>
    <row r="251" spans="1:56">
      <c r="A251" s="15"/>
      <c r="B251" s="15"/>
      <c r="C251" s="15"/>
      <c r="D251" s="15"/>
      <c r="E251" s="334"/>
      <c r="F251" s="334"/>
      <c r="G251" s="334"/>
      <c r="H251" s="334"/>
      <c r="I251" s="3"/>
      <c r="J251" s="3"/>
      <c r="K251" s="3"/>
      <c r="L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row>
    <row r="252" spans="1:56">
      <c r="A252" s="15"/>
      <c r="B252" s="15"/>
      <c r="C252" s="15"/>
      <c r="D252" s="15"/>
      <c r="E252" s="334"/>
      <c r="F252" s="334"/>
      <c r="G252" s="334"/>
      <c r="H252" s="334"/>
      <c r="I252" s="3"/>
      <c r="J252" s="3"/>
      <c r="K252" s="3"/>
      <c r="L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row>
    <row r="253" spans="1:56">
      <c r="A253" s="15"/>
      <c r="B253" s="15"/>
      <c r="C253" s="15"/>
      <c r="D253" s="15"/>
      <c r="E253" s="334"/>
      <c r="F253" s="334"/>
      <c r="G253" s="334"/>
      <c r="H253" s="334"/>
      <c r="I253" s="3"/>
      <c r="J253" s="3"/>
      <c r="K253" s="3"/>
      <c r="L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row>
    <row r="254" spans="1:56">
      <c r="A254" s="15"/>
      <c r="B254" s="15"/>
      <c r="C254" s="15"/>
      <c r="D254" s="15"/>
      <c r="E254" s="334"/>
      <c r="F254" s="334"/>
      <c r="G254" s="334"/>
      <c r="H254" s="334"/>
      <c r="I254" s="3"/>
      <c r="J254" s="3"/>
      <c r="K254" s="3"/>
      <c r="L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row>
    <row r="255" spans="1:56">
      <c r="A255" s="15"/>
      <c r="B255" s="15"/>
      <c r="C255" s="15"/>
      <c r="D255" s="15"/>
      <c r="E255" s="334"/>
      <c r="F255" s="334"/>
      <c r="G255" s="334"/>
      <c r="H255" s="334"/>
      <c r="I255" s="3"/>
      <c r="J255" s="3"/>
      <c r="K255" s="3"/>
      <c r="L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row>
    <row r="256" spans="1:56">
      <c r="A256" s="15"/>
      <c r="B256" s="15"/>
      <c r="C256" s="15"/>
      <c r="D256" s="15"/>
      <c r="E256" s="334"/>
      <c r="F256" s="334"/>
      <c r="G256" s="334"/>
      <c r="H256" s="334"/>
      <c r="I256" s="3"/>
      <c r="J256" s="3"/>
      <c r="K256" s="3"/>
      <c r="L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row>
    <row r="257" spans="1:56">
      <c r="A257" s="15"/>
      <c r="B257" s="15"/>
      <c r="C257" s="15"/>
      <c r="D257" s="15"/>
      <c r="E257" s="334"/>
      <c r="F257" s="334"/>
      <c r="G257" s="334"/>
      <c r="H257" s="334"/>
      <c r="I257" s="3"/>
      <c r="J257" s="3"/>
      <c r="K257" s="3"/>
      <c r="L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row>
    <row r="258" spans="1:56">
      <c r="A258" s="15"/>
      <c r="B258" s="15"/>
      <c r="C258" s="15"/>
      <c r="D258" s="15"/>
      <c r="E258" s="334"/>
      <c r="F258" s="334"/>
      <c r="G258" s="334"/>
      <c r="H258" s="334"/>
      <c r="I258" s="3"/>
      <c r="J258" s="3"/>
      <c r="K258" s="3"/>
      <c r="L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row>
    <row r="259" spans="1:56">
      <c r="A259" s="15"/>
      <c r="B259" s="15"/>
      <c r="C259" s="15"/>
      <c r="D259" s="15"/>
      <c r="E259" s="334"/>
      <c r="F259" s="334"/>
      <c r="G259" s="334"/>
      <c r="H259" s="334"/>
      <c r="I259" s="3"/>
      <c r="J259" s="3"/>
      <c r="K259" s="3"/>
      <c r="L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row>
    <row r="260" spans="1:56">
      <c r="A260" s="15"/>
      <c r="B260" s="15"/>
      <c r="C260" s="15"/>
      <c r="D260" s="15"/>
      <c r="E260" s="334"/>
      <c r="F260" s="334"/>
      <c r="G260" s="334"/>
      <c r="H260" s="334"/>
      <c r="I260" s="3"/>
      <c r="J260" s="3"/>
      <c r="K260" s="3"/>
      <c r="L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row>
    <row r="261" spans="1:56">
      <c r="A261" s="15"/>
      <c r="B261" s="15"/>
      <c r="C261" s="15"/>
      <c r="D261" s="15"/>
      <c r="E261" s="334"/>
      <c r="F261" s="334"/>
      <c r="G261" s="334"/>
      <c r="H261" s="334"/>
      <c r="I261" s="3"/>
      <c r="J261" s="3"/>
      <c r="K261" s="3"/>
      <c r="L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row>
    <row r="262" spans="1:56">
      <c r="A262" s="15"/>
      <c r="B262" s="15"/>
      <c r="C262" s="15"/>
      <c r="D262" s="15"/>
      <c r="E262" s="334"/>
      <c r="F262" s="334"/>
      <c r="G262" s="334"/>
      <c r="H262" s="334"/>
      <c r="I262" s="3"/>
      <c r="J262" s="3"/>
      <c r="K262" s="3"/>
      <c r="L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row>
    <row r="263" spans="1:56">
      <c r="A263" s="15"/>
      <c r="B263" s="15"/>
      <c r="C263" s="15"/>
      <c r="D263" s="15"/>
      <c r="E263" s="334"/>
      <c r="F263" s="334"/>
      <c r="G263" s="334"/>
      <c r="H263" s="334"/>
      <c r="I263" s="3"/>
      <c r="J263" s="3"/>
      <c r="K263" s="3"/>
      <c r="L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row>
    <row r="264" spans="1:56">
      <c r="A264" s="15"/>
      <c r="B264" s="15"/>
      <c r="C264" s="15"/>
      <c r="D264" s="15"/>
      <c r="E264" s="334"/>
      <c r="F264" s="334"/>
      <c r="G264" s="334"/>
      <c r="H264" s="334"/>
      <c r="I264" s="3"/>
      <c r="J264" s="3"/>
      <c r="K264" s="3"/>
      <c r="L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row>
    <row r="265" spans="1:56">
      <c r="A265" s="15"/>
      <c r="B265" s="15"/>
      <c r="C265" s="15"/>
      <c r="D265" s="15"/>
      <c r="E265" s="334"/>
      <c r="F265" s="334"/>
      <c r="G265" s="334"/>
      <c r="H265" s="334"/>
      <c r="I265" s="3"/>
      <c r="J265" s="3"/>
      <c r="K265" s="3"/>
      <c r="L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row>
    <row r="266" spans="1:56">
      <c r="A266" s="15"/>
      <c r="B266" s="15"/>
      <c r="C266" s="15"/>
      <c r="D266" s="15"/>
      <c r="E266" s="334"/>
      <c r="F266" s="334"/>
      <c r="G266" s="334"/>
      <c r="H266" s="334"/>
      <c r="I266" s="3"/>
      <c r="J266" s="3"/>
      <c r="K266" s="3"/>
      <c r="L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row>
    <row r="267" spans="1:56">
      <c r="A267" s="15"/>
      <c r="B267" s="15"/>
      <c r="C267" s="15"/>
      <c r="D267" s="15"/>
      <c r="E267" s="334"/>
      <c r="F267" s="334"/>
      <c r="G267" s="334"/>
      <c r="H267" s="334"/>
      <c r="I267" s="3"/>
      <c r="J267" s="3"/>
      <c r="K267" s="3"/>
      <c r="L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row>
    <row r="268" spans="1:56">
      <c r="A268" s="15"/>
      <c r="B268" s="15"/>
      <c r="C268" s="15"/>
      <c r="D268" s="15"/>
      <c r="E268" s="334"/>
      <c r="F268" s="334"/>
      <c r="G268" s="334"/>
      <c r="H268" s="334"/>
      <c r="I268" s="3"/>
      <c r="J268" s="3"/>
      <c r="K268" s="3"/>
      <c r="L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row>
    <row r="269" spans="1:56">
      <c r="A269" s="15"/>
      <c r="B269" s="15"/>
      <c r="C269" s="15"/>
      <c r="D269" s="15"/>
      <c r="E269" s="334"/>
      <c r="F269" s="334"/>
      <c r="G269" s="334"/>
      <c r="H269" s="334"/>
      <c r="I269" s="3"/>
      <c r="J269" s="3"/>
      <c r="K269" s="3"/>
      <c r="L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row>
    <row r="270" spans="1:56">
      <c r="A270" s="15"/>
      <c r="B270" s="15"/>
      <c r="C270" s="15"/>
      <c r="D270" s="15"/>
      <c r="E270" s="334"/>
      <c r="F270" s="334"/>
      <c r="G270" s="334"/>
      <c r="H270" s="334"/>
      <c r="I270" s="3"/>
      <c r="J270" s="3"/>
      <c r="K270" s="3"/>
      <c r="L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row>
    <row r="271" spans="1:56">
      <c r="A271" s="15"/>
      <c r="B271" s="15"/>
      <c r="C271" s="15"/>
      <c r="D271" s="15"/>
      <c r="E271" s="334"/>
      <c r="F271" s="334"/>
      <c r="G271" s="334"/>
      <c r="H271" s="334"/>
      <c r="I271" s="3"/>
      <c r="J271" s="3"/>
      <c r="K271" s="3"/>
      <c r="L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row>
    <row r="272" spans="1:56">
      <c r="A272" s="15"/>
      <c r="B272" s="15"/>
      <c r="C272" s="15"/>
      <c r="D272" s="15"/>
      <c r="E272" s="334"/>
      <c r="F272" s="334"/>
      <c r="G272" s="334"/>
      <c r="H272" s="334"/>
      <c r="I272" s="3"/>
      <c r="J272" s="3"/>
      <c r="K272" s="3"/>
      <c r="L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row>
    <row r="273" spans="1:56">
      <c r="A273" s="15"/>
      <c r="B273" s="15"/>
      <c r="C273" s="15"/>
      <c r="D273" s="15"/>
      <c r="E273" s="334"/>
      <c r="F273" s="334"/>
      <c r="G273" s="334"/>
      <c r="H273" s="334"/>
      <c r="I273" s="3"/>
      <c r="J273" s="3"/>
      <c r="K273" s="3"/>
      <c r="L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row>
    <row r="274" spans="1:56">
      <c r="A274" s="15"/>
      <c r="B274" s="15"/>
      <c r="C274" s="15"/>
      <c r="D274" s="15"/>
      <c r="E274" s="334"/>
      <c r="F274" s="334"/>
      <c r="G274" s="334"/>
      <c r="H274" s="334"/>
      <c r="I274" s="3"/>
      <c r="J274" s="3"/>
      <c r="K274" s="3"/>
      <c r="L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row>
    <row r="275" spans="1:56">
      <c r="A275" s="15"/>
      <c r="B275" s="15"/>
      <c r="C275" s="15"/>
      <c r="D275" s="15"/>
      <c r="E275" s="334"/>
      <c r="F275" s="334"/>
      <c r="G275" s="334"/>
      <c r="H275" s="334"/>
      <c r="I275" s="3"/>
      <c r="J275" s="3"/>
      <c r="K275" s="3"/>
      <c r="L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row>
    <row r="276" spans="1:56">
      <c r="A276" s="15"/>
      <c r="B276" s="15"/>
      <c r="C276" s="15"/>
      <c r="D276" s="15"/>
      <c r="E276" s="334"/>
      <c r="F276" s="334"/>
      <c r="G276" s="334"/>
      <c r="H276" s="334"/>
      <c r="M276"/>
    </row>
    <row r="277" spans="1:56">
      <c r="A277" s="15"/>
      <c r="B277" s="15"/>
      <c r="C277" s="15"/>
      <c r="D277" s="15"/>
      <c r="E277" s="334"/>
      <c r="F277" s="334"/>
      <c r="G277" s="334"/>
      <c r="H277" s="334"/>
      <c r="M277"/>
    </row>
    <row r="278" spans="1:56">
      <c r="A278" s="15"/>
      <c r="B278" s="15"/>
      <c r="C278" s="15"/>
      <c r="D278" s="15"/>
      <c r="E278" s="334"/>
      <c r="F278" s="334"/>
      <c r="G278" s="334"/>
      <c r="H278" s="334"/>
    </row>
    <row r="279" spans="1:56">
      <c r="A279" s="15"/>
      <c r="B279" s="15"/>
      <c r="C279" s="15"/>
      <c r="D279" s="15"/>
      <c r="E279" s="334"/>
      <c r="F279" s="334"/>
      <c r="G279" s="334"/>
      <c r="H279" s="334"/>
    </row>
    <row r="280" spans="1:56">
      <c r="A280" s="15"/>
      <c r="B280" s="15"/>
      <c r="C280" s="15"/>
      <c r="D280" s="15"/>
      <c r="E280" s="334"/>
      <c r="F280" s="334"/>
      <c r="G280" s="334"/>
      <c r="H280" s="334"/>
    </row>
    <row r="281" spans="1:56">
      <c r="A281" s="15"/>
      <c r="B281" s="15"/>
      <c r="C281" s="15"/>
      <c r="D281" s="15"/>
      <c r="E281" s="334"/>
      <c r="F281" s="334"/>
      <c r="G281" s="334"/>
      <c r="H281" s="334"/>
    </row>
    <row r="282" spans="1:56">
      <c r="A282" s="15"/>
      <c r="B282" s="15"/>
      <c r="C282" s="15"/>
      <c r="D282" s="15"/>
      <c r="E282" s="334"/>
      <c r="F282" s="334"/>
      <c r="G282" s="334"/>
      <c r="H282" s="334"/>
    </row>
    <row r="283" spans="1:56">
      <c r="A283" s="15"/>
      <c r="B283" s="15"/>
      <c r="C283" s="15"/>
      <c r="D283" s="15"/>
      <c r="E283" s="334"/>
      <c r="F283" s="334"/>
      <c r="G283" s="334"/>
      <c r="H283" s="334"/>
    </row>
    <row r="284" spans="1:56">
      <c r="A284" s="15"/>
      <c r="B284" s="15"/>
      <c r="C284" s="15"/>
      <c r="D284" s="15"/>
      <c r="E284" s="334"/>
      <c r="F284" s="334"/>
      <c r="G284" s="334"/>
      <c r="H284" s="334"/>
    </row>
    <row r="285" spans="1:56">
      <c r="A285" s="15"/>
      <c r="B285" s="15"/>
      <c r="C285" s="15"/>
      <c r="D285" s="15"/>
      <c r="E285" s="334"/>
      <c r="F285" s="334"/>
      <c r="G285" s="334"/>
      <c r="H285" s="334"/>
    </row>
    <row r="286" spans="1:56">
      <c r="A286" s="15"/>
      <c r="B286" s="15"/>
      <c r="C286" s="15"/>
      <c r="D286" s="15"/>
      <c r="E286" s="334"/>
      <c r="F286" s="334"/>
      <c r="G286" s="334"/>
      <c r="H286" s="334"/>
    </row>
    <row r="287" spans="1:56">
      <c r="A287" s="15"/>
      <c r="B287" s="15"/>
      <c r="C287" s="15"/>
      <c r="D287" s="15"/>
      <c r="E287" s="334"/>
      <c r="F287" s="334"/>
      <c r="G287" s="334"/>
      <c r="H287" s="334"/>
    </row>
    <row r="288" spans="1:56">
      <c r="A288" s="15"/>
      <c r="B288" s="15"/>
      <c r="C288" s="15"/>
      <c r="D288" s="15"/>
      <c r="E288" s="334"/>
      <c r="F288" s="334"/>
      <c r="G288" s="334"/>
      <c r="H288" s="334"/>
    </row>
    <row r="289" spans="1:8">
      <c r="A289" s="15"/>
      <c r="B289" s="15"/>
      <c r="C289" s="15"/>
      <c r="D289" s="15"/>
      <c r="E289" s="334"/>
      <c r="F289" s="334"/>
      <c r="G289" s="334"/>
      <c r="H289" s="334"/>
    </row>
    <row r="290" spans="1:8">
      <c r="A290" s="15"/>
      <c r="B290" s="15"/>
      <c r="C290" s="15"/>
      <c r="D290" s="15"/>
      <c r="E290" s="334"/>
      <c r="F290" s="334"/>
      <c r="G290" s="334"/>
      <c r="H290" s="334"/>
    </row>
    <row r="291" spans="1:8">
      <c r="A291" s="15"/>
      <c r="B291" s="15"/>
      <c r="C291" s="15"/>
      <c r="D291" s="15"/>
      <c r="E291" s="334"/>
      <c r="F291" s="334"/>
      <c r="G291" s="334"/>
      <c r="H291" s="334"/>
    </row>
    <row r="292" spans="1:8">
      <c r="A292" s="15"/>
      <c r="B292" s="15"/>
      <c r="C292" s="15"/>
      <c r="D292" s="15"/>
      <c r="E292" s="334"/>
      <c r="F292" s="334"/>
      <c r="G292" s="334"/>
      <c r="H292" s="334"/>
    </row>
    <row r="293" spans="1:8">
      <c r="A293" s="15"/>
      <c r="B293" s="15"/>
      <c r="C293" s="15"/>
      <c r="D293" s="15"/>
      <c r="E293" s="334"/>
      <c r="F293" s="334"/>
      <c r="G293" s="334"/>
      <c r="H293" s="334"/>
    </row>
    <row r="294" spans="1:8">
      <c r="A294" s="15"/>
      <c r="B294" s="15"/>
      <c r="C294" s="15"/>
      <c r="D294" s="15"/>
      <c r="E294" s="334"/>
      <c r="F294" s="334"/>
      <c r="G294" s="334"/>
      <c r="H294" s="334"/>
    </row>
    <row r="295" spans="1:8">
      <c r="A295" s="15"/>
      <c r="B295" s="15"/>
      <c r="C295" s="15"/>
      <c r="D295" s="15"/>
      <c r="E295" s="334"/>
      <c r="F295" s="334"/>
      <c r="G295" s="334"/>
      <c r="H295" s="334"/>
    </row>
    <row r="296" spans="1:8">
      <c r="A296" s="15"/>
      <c r="B296" s="15"/>
      <c r="C296" s="15"/>
      <c r="D296" s="15"/>
      <c r="E296" s="334"/>
      <c r="F296" s="334"/>
      <c r="G296" s="334"/>
      <c r="H296" s="334"/>
    </row>
    <row r="297" spans="1:8">
      <c r="A297" s="15"/>
      <c r="B297" s="15"/>
      <c r="C297" s="15"/>
      <c r="D297" s="15"/>
      <c r="E297" s="334"/>
      <c r="F297" s="334"/>
      <c r="G297" s="334"/>
      <c r="H297" s="334"/>
    </row>
    <row r="298" spans="1:8">
      <c r="A298" s="15"/>
      <c r="B298" s="15"/>
      <c r="C298" s="15"/>
      <c r="D298" s="15"/>
      <c r="E298" s="334"/>
      <c r="F298" s="334"/>
      <c r="G298" s="334"/>
      <c r="H298" s="334"/>
    </row>
    <row r="299" spans="1:8">
      <c r="A299" s="15"/>
      <c r="B299" s="15"/>
      <c r="C299" s="15"/>
      <c r="D299" s="15"/>
      <c r="E299" s="334"/>
      <c r="F299" s="334"/>
      <c r="G299" s="334"/>
      <c r="H299" s="334"/>
    </row>
    <row r="300" spans="1:8">
      <c r="A300" s="15"/>
      <c r="B300" s="15"/>
      <c r="C300" s="15"/>
      <c r="D300" s="15"/>
      <c r="E300" s="334"/>
      <c r="F300" s="334"/>
      <c r="G300" s="334"/>
      <c r="H300" s="334"/>
    </row>
    <row r="301" spans="1:8">
      <c r="A301" s="15"/>
      <c r="B301" s="15"/>
      <c r="C301" s="15"/>
      <c r="D301" s="15"/>
      <c r="E301" s="334"/>
      <c r="F301" s="334"/>
      <c r="G301" s="334"/>
      <c r="H301" s="334"/>
    </row>
    <row r="302" spans="1:8">
      <c r="A302" s="15"/>
      <c r="B302" s="15"/>
      <c r="C302" s="15"/>
      <c r="D302" s="15"/>
      <c r="E302" s="334"/>
      <c r="F302" s="334"/>
      <c r="G302" s="334"/>
      <c r="H302" s="334"/>
    </row>
    <row r="303" spans="1:8">
      <c r="A303" s="15"/>
      <c r="B303" s="15"/>
      <c r="C303" s="15"/>
      <c r="D303" s="15"/>
      <c r="E303" s="334"/>
      <c r="F303" s="334"/>
      <c r="G303" s="334"/>
      <c r="H303" s="334"/>
    </row>
    <row r="304" spans="1:8">
      <c r="A304" s="15"/>
      <c r="B304" s="15"/>
      <c r="C304" s="15"/>
      <c r="D304" s="15"/>
      <c r="E304" s="334"/>
      <c r="F304" s="334"/>
      <c r="G304" s="334"/>
      <c r="H304" s="334"/>
    </row>
    <row r="305" spans="1:8">
      <c r="A305" s="15"/>
      <c r="B305" s="15"/>
      <c r="C305" s="15"/>
      <c r="D305" s="15"/>
      <c r="E305" s="334"/>
      <c r="F305" s="334"/>
      <c r="G305" s="334"/>
      <c r="H305" s="334"/>
    </row>
    <row r="306" spans="1:8">
      <c r="A306" s="15"/>
      <c r="B306" s="15"/>
      <c r="C306" s="15"/>
      <c r="D306" s="15"/>
      <c r="E306" s="334"/>
      <c r="F306" s="334"/>
      <c r="G306" s="334"/>
      <c r="H306" s="334"/>
    </row>
    <row r="307" spans="1:8">
      <c r="A307" s="15"/>
      <c r="B307" s="15"/>
      <c r="C307" s="15"/>
      <c r="D307" s="15"/>
    </row>
    <row r="308" spans="1:8">
      <c r="A308" s="15"/>
      <c r="B308" s="15"/>
      <c r="C308" s="15"/>
      <c r="D308" s="15"/>
    </row>
  </sheetData>
  <mergeCells count="22">
    <mergeCell ref="A112:D112"/>
    <mergeCell ref="A178:H178"/>
    <mergeCell ref="A40:D40"/>
    <mergeCell ref="A52:D52"/>
    <mergeCell ref="A64:D64"/>
    <mergeCell ref="A174:H174"/>
    <mergeCell ref="A175:H175"/>
    <mergeCell ref="A177:H177"/>
    <mergeCell ref="A76:D76"/>
    <mergeCell ref="A88:D88"/>
    <mergeCell ref="A100:D100"/>
    <mergeCell ref="A124:D124"/>
    <mergeCell ref="A136:D136"/>
    <mergeCell ref="A148:D148"/>
    <mergeCell ref="A160:D160"/>
    <mergeCell ref="A1:D1"/>
    <mergeCell ref="A28:D28"/>
    <mergeCell ref="A2:H2"/>
    <mergeCell ref="A5:D5"/>
    <mergeCell ref="A14:H14"/>
    <mergeCell ref="A16:D16"/>
    <mergeCell ref="A25:H2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CC6643690C2D4A8E9C51BEFB2BDFED" ma:contentTypeVersion="15" ma:contentTypeDescription="Create a new document." ma:contentTypeScope="" ma:versionID="31f90e76d1d6966ab8edf9ebc7a5fb44">
  <xsd:schema xmlns:xsd="http://www.w3.org/2001/XMLSchema" xmlns:xs="http://www.w3.org/2001/XMLSchema" xmlns:p="http://schemas.microsoft.com/office/2006/metadata/properties" xmlns:ns1="http://schemas.microsoft.com/sharepoint/v3" xmlns:ns2="9225b539-7b15-42b2-871d-c20cb6e17ae7" xmlns:ns3="51f64f43-848e-4f71-a29c-5b275075194e" targetNamespace="http://schemas.microsoft.com/office/2006/metadata/properties" ma:root="true" ma:fieldsID="5a15502b1ffcc7e48a316a138be12348" ns1:_="" ns2:_="" ns3:_="">
    <xsd:import namespace="http://schemas.microsoft.com/sharepoint/v3"/>
    <xsd:import namespace="9225b539-7b15-42b2-871d-c20cb6e17ae7"/>
    <xsd:import namespace="51f64f43-848e-4f71-a29c-5b275075194e"/>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ObjectDetectorVersions" minOccurs="0"/>
                <xsd:element ref="ns3:MediaServiceLocation" minOccurs="0"/>
                <xsd:element ref="ns3:MediaServiceSearchProperties" minOccurs="0"/>
                <xsd:element ref="ns3:MediaServiceMetadata" minOccurs="0"/>
                <xsd:element ref="ns3:MediaServiceFast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25b539-7b15-42b2-871d-c20cb6e17ae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2" nillable="true" ma:displayName="Taxonomy Catch All Column" ma:hidden="true" ma:list="{cc4b600a-5654-43e9-bd8c-8b417a7ccf18}" ma:internalName="TaxCatchAll" ma:showField="CatchAllData" ma:web="fde1efa3-de85-4ab3-ac60-6cf1d18bfb9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f64f43-848e-4f71-a29c-5b275075194e"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26ce853-7349-4a33-988e-bfef8f1d57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526ce853-7349-4a33-988e-bfef8f1d57f1"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9225b539-7b15-42b2-871d-c20cb6e17ae7" xsi:nil="true"/>
    <_ip_UnifiedCompliancePolicyUIAction xmlns="http://schemas.microsoft.com/sharepoint/v3" xsi:nil="true"/>
    <_ip_UnifiedCompliancePolicyProperties xmlns="http://schemas.microsoft.com/sharepoint/v3" xsi:nil="true"/>
    <lcf76f155ced4ddcb4097134ff3c332f xmlns="51f64f43-848e-4f71-a29c-5b27507519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B7BC51-6590-48E3-9D38-DF84616A6B5D}"/>
</file>

<file path=customXml/itemProps2.xml><?xml version="1.0" encoding="utf-8"?>
<ds:datastoreItem xmlns:ds="http://schemas.openxmlformats.org/officeDocument/2006/customXml" ds:itemID="{F60E64E6-2DC8-4932-8C16-154DCA22A89A}"/>
</file>

<file path=customXml/itemProps3.xml><?xml version="1.0" encoding="utf-8"?>
<ds:datastoreItem xmlns:ds="http://schemas.openxmlformats.org/officeDocument/2006/customXml" ds:itemID="{264D0ED4-CFF4-4E4A-A60F-9059F5A051E0}"/>
</file>

<file path=customXml/itemProps4.xml><?xml version="1.0" encoding="utf-8"?>
<ds:datastoreItem xmlns:ds="http://schemas.openxmlformats.org/officeDocument/2006/customXml" ds:itemID="{8AEF2A48-5B03-4C1F-A9CC-64566AC26633}"/>
</file>

<file path=customXml/itemProps5.xml><?xml version="1.0" encoding="utf-8"?>
<ds:datastoreItem xmlns:ds="http://schemas.openxmlformats.org/officeDocument/2006/customXml" ds:itemID="{25A08AC0-783C-4C1B-927A-AB27E36B29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Black, Tyler M (CTR)</dc:creator>
  <cp:keywords/>
  <dc:description/>
  <cp:lastModifiedBy/>
  <cp:revision/>
  <dcterms:created xsi:type="dcterms:W3CDTF">2020-01-31T18:40:16Z</dcterms:created>
  <dcterms:modified xsi:type="dcterms:W3CDTF">2025-12-05T18:55:16Z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0x010100B2CC6643690C2D4A8E9C51BEFB2BDFED</vt:lpwstr>
  </property>
  <property fmtid="{D5CDD505-2E9C-101B-9397-08002B2CF9AE}" pid="3" name="Workbook id">
    <vt:lpwstr>314fce5b-a83b-4d64-a39b-3066b2b6d662</vt:lpwstr>
  </property>
  <property fmtid="{D5CDD505-2E9C-101B-9397-08002B2CF9AE}" pid="4" name="Workbook type">
    <vt:lpwstr>Custom</vt:lpwstr>
  </property>
  <property fmtid="{D5CDD505-2E9C-101B-9397-08002B2CF9AE}" pid="5" name="Workbook version">
    <vt:lpwstr>Custom</vt:lpwstr>
  </property>
  <property fmtid="{D5CDD505-2E9C-101B-9397-08002B2CF9AE}" pid="6" name="MediaServiceImageTags">
    <vt:lpwstr/>
  </property>
  <property fmtid="{D5CDD505-2E9C-101B-9397-08002B2CF9AE}" pid="7" name="Order">
    <vt:r8>808900</vt:r8>
  </property>
  <property fmtid="{D5CDD505-2E9C-101B-9397-08002B2CF9AE}" pid="8" name="xd_Signature">
    <vt:bool>false</vt:bool>
  </property>
  <property fmtid="{D5CDD505-2E9C-101B-9397-08002B2CF9AE}" pid="9" name="xd_ProgID">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ies>
</file>